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opcin\OneDrive\Dokumenti\FINANCIJSKI IZVJEŠTAJI\Financijski izvještaji 2025.g\"/>
    </mc:Choice>
  </mc:AlternateContent>
  <xr:revisionPtr revIDLastSave="0" documentId="13_ncr:1_{D72143BC-F010-4E01-8B27-8F54C4374ECE}" xr6:coauthVersionLast="47" xr6:coauthVersionMax="47" xr10:uidLastSave="{00000000-0000-0000-0000-000000000000}"/>
  <bookViews>
    <workbookView xWindow="-98" yWindow="-98" windowWidth="28996" windowHeight="15796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D274" i="82" s="1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D189" i="82"/>
  <c r="D188" i="82" s="1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/>
  <c r="E108" i="82"/>
  <c r="D108" i="82"/>
  <c r="E100" i="82"/>
  <c r="D100" i="82"/>
  <c r="D94" i="82" s="1"/>
  <c r="E95" i="82"/>
  <c r="E94" i="82" s="1"/>
  <c r="D95" i="82"/>
  <c r="E86" i="82"/>
  <c r="D86" i="82"/>
  <c r="E81" i="82"/>
  <c r="D81" i="82"/>
  <c r="E70" i="82"/>
  <c r="D70" i="82"/>
  <c r="E62" i="82"/>
  <c r="D62" i="82"/>
  <c r="D56" i="82" s="1"/>
  <c r="E57" i="82"/>
  <c r="E56" i="82" s="1"/>
  <c r="D57" i="82"/>
  <c r="E52" i="82"/>
  <c r="D52" i="82"/>
  <c r="E46" i="82"/>
  <c r="D46" i="82"/>
  <c r="E45" i="82"/>
  <c r="D45" i="82"/>
  <c r="D44" i="82" s="1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D245" i="81" s="1"/>
  <c r="D244" i="81" s="1"/>
  <c r="E246" i="81"/>
  <c r="E245" i="81" s="1"/>
  <c r="E244" i="81" s="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D189" i="81"/>
  <c r="D188" i="81" s="1"/>
  <c r="D187" i="81" s="1"/>
  <c r="E188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D52" i="81"/>
  <c r="E46" i="81"/>
  <c r="D46" i="81"/>
  <c r="D45" i="81" s="1"/>
  <c r="E45" i="81"/>
  <c r="E44" i="81" s="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E287" i="80" s="1"/>
  <c r="D288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D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D188" i="80" s="1"/>
  <c r="E189" i="80"/>
  <c r="E188" i="80" s="1"/>
  <c r="D189" i="80"/>
  <c r="D187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D45" i="80" s="1"/>
  <c r="D44" i="80" s="1"/>
  <c r="E46" i="80"/>
  <c r="E45" i="80" s="1"/>
  <c r="D46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E7" i="80" s="1"/>
  <c r="E6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D187" i="79" s="1"/>
  <c r="E181" i="79"/>
  <c r="D181" i="79"/>
  <c r="E175" i="79"/>
  <c r="D175" i="79"/>
  <c r="E170" i="79"/>
  <c r="D170" i="79"/>
  <c r="D165" i="79" s="1"/>
  <c r="E166" i="79"/>
  <c r="E165" i="79" s="1"/>
  <c r="D166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E122" i="79" s="1"/>
  <c r="D123" i="79"/>
  <c r="E117" i="79"/>
  <c r="D117" i="79"/>
  <c r="D113" i="79" s="1"/>
  <c r="E114" i="79"/>
  <c r="E113" i="79" s="1"/>
  <c r="D114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D45" i="79"/>
  <c r="D44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D189" i="78"/>
  <c r="D188" i="78" s="1"/>
  <c r="D187" i="78" s="1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E45" i="78" s="1"/>
  <c r="D46" i="78"/>
  <c r="D45" i="78" s="1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D7" i="78" s="1"/>
  <c r="E8" i="78"/>
  <c r="E7" i="78" s="1"/>
  <c r="E6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D245" i="77" s="1"/>
  <c r="D244" i="77" s="1"/>
  <c r="E246" i="77"/>
  <c r="E245" i="77" s="1"/>
  <c r="E244" i="77" s="1"/>
  <c r="D246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D188" i="77" s="1"/>
  <c r="D187" i="77" s="1"/>
  <c r="E189" i="77"/>
  <c r="E188" i="77" s="1"/>
  <c r="E187" i="77" s="1"/>
  <c r="D189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D44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/>
  <c r="D244" i="76" s="1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E187" i="76" s="1"/>
  <c r="D189" i="76"/>
  <c r="D188" i="76"/>
  <c r="D187" i="76" s="1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E45" i="76" s="1"/>
  <c r="D46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E200" i="75" s="1"/>
  <c r="D201" i="75"/>
  <c r="E193" i="75"/>
  <c r="D193" i="75"/>
  <c r="E189" i="75"/>
  <c r="D189" i="75"/>
  <c r="D188" i="75" s="1"/>
  <c r="E188" i="75"/>
  <c r="E187" i="75" s="1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/>
  <c r="E108" i="75"/>
  <c r="D108" i="75"/>
  <c r="E100" i="75"/>
  <c r="D100" i="75"/>
  <c r="D94" i="75" s="1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D6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D274" i="74" s="1"/>
  <c r="E275" i="74"/>
  <c r="E274" i="74" s="1"/>
  <c r="D275" i="74"/>
  <c r="E266" i="74"/>
  <c r="D266" i="74"/>
  <c r="E261" i="74"/>
  <c r="D261" i="74"/>
  <c r="E254" i="74"/>
  <c r="D254" i="74"/>
  <c r="E249" i="74"/>
  <c r="D249" i="74"/>
  <c r="D245" i="74" s="1"/>
  <c r="E246" i="74"/>
  <c r="E245" i="74" s="1"/>
  <c r="E244" i="74" s="1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D188" i="74" s="1"/>
  <c r="D187" i="74" s="1"/>
  <c r="E188" i="74"/>
  <c r="E187" i="74" s="1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E44" i="74" s="1"/>
  <c r="D46" i="74"/>
  <c r="D45" i="74" s="1"/>
  <c r="D44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D7" i="74" s="1"/>
  <c r="D6" i="74" s="1"/>
  <c r="E8" i="74"/>
  <c r="E7" i="74" s="1"/>
  <c r="E6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E200" i="73" s="1"/>
  <c r="D201" i="73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D113" i="73" s="1"/>
  <c r="E114" i="73"/>
  <c r="E113" i="73" s="1"/>
  <c r="D114" i="73"/>
  <c r="E108" i="73"/>
  <c r="D108" i="73"/>
  <c r="E100" i="73"/>
  <c r="D100" i="73"/>
  <c r="D94" i="73" s="1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D44" i="73" s="1"/>
  <c r="E52" i="73"/>
  <c r="D52" i="73"/>
  <c r="E46" i="73"/>
  <c r="D46" i="73"/>
  <c r="E45" i="73"/>
  <c r="D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D6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E44" i="72" s="1"/>
  <c r="D46" i="72"/>
  <c r="D45" i="72" s="1"/>
  <c r="D44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D6" i="72" s="1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D189" i="71"/>
  <c r="D188" i="71" s="1"/>
  <c r="D187" i="71" s="1"/>
  <c r="E188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D44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E44" i="70" s="1"/>
  <c r="D46" i="70"/>
  <c r="D45" i="70" s="1"/>
  <c r="D44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D244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E44" i="69" s="1"/>
  <c r="D45" i="69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E44" i="51" s="1"/>
  <c r="D46" i="51"/>
  <c r="D45" i="51" s="1"/>
  <c r="D44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D372" i="67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D46" i="67"/>
  <c r="E45" i="67"/>
  <c r="D45" i="67"/>
  <c r="D44" i="67" s="1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D8" i="67"/>
  <c r="E7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D415" i="68" s="1"/>
  <c r="G417" i="68"/>
  <c r="F417" i="68"/>
  <c r="E417" i="68"/>
  <c r="D417" i="68"/>
  <c r="H417" i="68" s="1"/>
  <c r="J417" i="68" s="1"/>
  <c r="G416" i="68"/>
  <c r="F416" i="68"/>
  <c r="F415" i="68" s="1"/>
  <c r="E416" i="68"/>
  <c r="E415" i="68" s="1"/>
  <c r="D416" i="68"/>
  <c r="H416" i="68" s="1"/>
  <c r="G414" i="68"/>
  <c r="F414" i="68"/>
  <c r="E414" i="68"/>
  <c r="I414" i="68" s="1"/>
  <c r="D414" i="68"/>
  <c r="H414" i="68" s="1"/>
  <c r="J414" i="68" s="1"/>
  <c r="G413" i="68"/>
  <c r="G410" i="68" s="1"/>
  <c r="F413" i="68"/>
  <c r="E413" i="68"/>
  <c r="D413" i="68"/>
  <c r="H413" i="68" s="1"/>
  <c r="J413" i="68" s="1"/>
  <c r="G412" i="68"/>
  <c r="F412" i="68"/>
  <c r="E412" i="68"/>
  <c r="I412" i="68" s="1"/>
  <c r="D412" i="68"/>
  <c r="H412" i="68" s="1"/>
  <c r="H410" i="68" s="1"/>
  <c r="J410" i="68" s="1"/>
  <c r="G411" i="68"/>
  <c r="F411" i="68"/>
  <c r="F410" i="68" s="1"/>
  <c r="E411" i="68"/>
  <c r="E410" i="68" s="1"/>
  <c r="D411" i="68"/>
  <c r="H411" i="68" s="1"/>
  <c r="J411" i="68" s="1"/>
  <c r="D410" i="68"/>
  <c r="G409" i="68"/>
  <c r="F409" i="68"/>
  <c r="E409" i="68"/>
  <c r="D409" i="68"/>
  <c r="H409" i="68" s="1"/>
  <c r="J409" i="68" s="1"/>
  <c r="G408" i="68"/>
  <c r="F408" i="68"/>
  <c r="F405" i="68" s="1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D406" i="68"/>
  <c r="D405" i="68" s="1"/>
  <c r="G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G395" i="68" s="1"/>
  <c r="F396" i="68"/>
  <c r="F395" i="68" s="1"/>
  <c r="E396" i="68"/>
  <c r="I396" i="68" s="1"/>
  <c r="D396" i="68"/>
  <c r="D395" i="68" s="1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D386" i="68"/>
  <c r="D385" i="68" s="1"/>
  <c r="G385" i="68"/>
  <c r="G384" i="68"/>
  <c r="F384" i="68"/>
  <c r="E384" i="68"/>
  <c r="I384" i="68" s="1"/>
  <c r="D384" i="68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J379" i="68"/>
  <c r="G379" i="68"/>
  <c r="F379" i="68"/>
  <c r="E379" i="68"/>
  <c r="I379" i="68" s="1"/>
  <c r="D379" i="68"/>
  <c r="H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F374" i="68" s="1"/>
  <c r="E375" i="68"/>
  <c r="I375" i="68" s="1"/>
  <c r="I374" i="68" s="1"/>
  <c r="D375" i="68"/>
  <c r="G374" i="68"/>
  <c r="E374" i="68"/>
  <c r="G373" i="68"/>
  <c r="F373" i="68"/>
  <c r="F372" i="68" s="1"/>
  <c r="E373" i="68"/>
  <c r="I373" i="68" s="1"/>
  <c r="I372" i="68" s="1"/>
  <c r="D373" i="68"/>
  <c r="D372" i="68" s="1"/>
  <c r="G372" i="68"/>
  <c r="G371" i="68" s="1"/>
  <c r="E372" i="68"/>
  <c r="E371" i="68" s="1"/>
  <c r="I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I367" i="68" s="1"/>
  <c r="D368" i="68"/>
  <c r="H368" i="68" s="1"/>
  <c r="G367" i="68"/>
  <c r="F367" i="68"/>
  <c r="D367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D358" i="68"/>
  <c r="H358" i="68" s="1"/>
  <c r="G357" i="68"/>
  <c r="F357" i="68"/>
  <c r="E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I352" i="68" s="1"/>
  <c r="D353" i="68"/>
  <c r="H353" i="68" s="1"/>
  <c r="G352" i="68"/>
  <c r="F352" i="68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F347" i="68" s="1"/>
  <c r="E348" i="68"/>
  <c r="I348" i="68" s="1"/>
  <c r="I347" i="68" s="1"/>
  <c r="D348" i="68"/>
  <c r="H348" i="68" s="1"/>
  <c r="G347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I338" i="68" s="1"/>
  <c r="D339" i="68"/>
  <c r="H339" i="68" s="1"/>
  <c r="G338" i="68"/>
  <c r="F338" i="68"/>
  <c r="E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E325" i="68" s="1"/>
  <c r="D326" i="68"/>
  <c r="G325" i="68"/>
  <c r="F325" i="68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I320" i="68" s="1"/>
  <c r="D321" i="68"/>
  <c r="D320" i="68" s="1"/>
  <c r="G320" i="68"/>
  <c r="F320" i="68"/>
  <c r="E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E311" i="68" s="1"/>
  <c r="D312" i="68"/>
  <c r="H312" i="68" s="1"/>
  <c r="G311" i="68"/>
  <c r="F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E306" i="68" s="1"/>
  <c r="D307" i="68"/>
  <c r="D306" i="68" s="1"/>
  <c r="G306" i="68"/>
  <c r="F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E299" i="68" s="1"/>
  <c r="D300" i="68"/>
  <c r="H300" i="68" s="1"/>
  <c r="G299" i="68"/>
  <c r="F299" i="68"/>
  <c r="D299" i="68"/>
  <c r="G298" i="68"/>
  <c r="F298" i="68"/>
  <c r="E298" i="68"/>
  <c r="I298" i="68" s="1"/>
  <c r="I297" i="68" s="1"/>
  <c r="D298" i="68"/>
  <c r="H298" i="68" s="1"/>
  <c r="G297" i="68"/>
  <c r="F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I293" i="68" s="1"/>
  <c r="D294" i="68"/>
  <c r="H294" i="68" s="1"/>
  <c r="G293" i="68"/>
  <c r="F293" i="68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G288" i="68" s="1"/>
  <c r="F289" i="68"/>
  <c r="E289" i="68"/>
  <c r="I289" i="68" s="1"/>
  <c r="I288" i="68" s="1"/>
  <c r="D289" i="68"/>
  <c r="H289" i="68" s="1"/>
  <c r="F288" i="68"/>
  <c r="F287" i="68" s="1"/>
  <c r="E288" i="68"/>
  <c r="D288" i="68"/>
  <c r="G287" i="68"/>
  <c r="D287" i="68"/>
  <c r="G286" i="68"/>
  <c r="F286" i="68"/>
  <c r="E286" i="68"/>
  <c r="I286" i="68" s="1"/>
  <c r="D286" i="68"/>
  <c r="H286" i="68" s="1"/>
  <c r="J286" i="68" s="1"/>
  <c r="G285" i="68"/>
  <c r="F285" i="68"/>
  <c r="F284" i="68" s="1"/>
  <c r="E285" i="68"/>
  <c r="I285" i="68" s="1"/>
  <c r="I284" i="68" s="1"/>
  <c r="D285" i="68"/>
  <c r="H285" i="68" s="1"/>
  <c r="G284" i="68"/>
  <c r="E284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I281" i="68" s="1"/>
  <c r="D282" i="68"/>
  <c r="D281" i="68" s="1"/>
  <c r="G281" i="68"/>
  <c r="F281" i="68"/>
  <c r="G280" i="68"/>
  <c r="G279" i="68" s="1"/>
  <c r="F280" i="68"/>
  <c r="F279" i="68" s="1"/>
  <c r="E280" i="68"/>
  <c r="E279" i="68" s="1"/>
  <c r="D280" i="68"/>
  <c r="H280" i="68" s="1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G274" i="68" s="1"/>
  <c r="F276" i="68"/>
  <c r="E276" i="68"/>
  <c r="I276" i="68" s="1"/>
  <c r="I275" i="68" s="1"/>
  <c r="D276" i="68"/>
  <c r="H276" i="68" s="1"/>
  <c r="F275" i="68"/>
  <c r="F274" i="68" s="1"/>
  <c r="E275" i="68"/>
  <c r="D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E266" i="68" s="1"/>
  <c r="D267" i="68"/>
  <c r="H267" i="68" s="1"/>
  <c r="G266" i="68"/>
  <c r="F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I261" i="68" s="1"/>
  <c r="D262" i="68"/>
  <c r="D261" i="68" s="1"/>
  <c r="G261" i="68"/>
  <c r="F261" i="68"/>
  <c r="E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E254" i="68" s="1"/>
  <c r="D255" i="68"/>
  <c r="D254" i="68" s="1"/>
  <c r="G254" i="68"/>
  <c r="F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G249" i="68" s="1"/>
  <c r="F250" i="68"/>
  <c r="E250" i="68"/>
  <c r="I250" i="68" s="1"/>
  <c r="I249" i="68" s="1"/>
  <c r="D250" i="68"/>
  <c r="D249" i="68" s="1"/>
  <c r="F249" i="68"/>
  <c r="E249" i="68"/>
  <c r="G248" i="68"/>
  <c r="F248" i="68"/>
  <c r="E248" i="68"/>
  <c r="I248" i="68" s="1"/>
  <c r="D248" i="68"/>
  <c r="H248" i="68" s="1"/>
  <c r="J248" i="68" s="1"/>
  <c r="G247" i="68"/>
  <c r="F247" i="68"/>
  <c r="E247" i="68"/>
  <c r="E246" i="68" s="1"/>
  <c r="E245" i="68" s="1"/>
  <c r="D247" i="68"/>
  <c r="D246" i="68" s="1"/>
  <c r="G246" i="68"/>
  <c r="G245" i="68" s="1"/>
  <c r="G244" i="68" s="1"/>
  <c r="F246" i="68"/>
  <c r="F245" i="68"/>
  <c r="F244" i="68" s="1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F239" i="68" s="1"/>
  <c r="E241" i="68"/>
  <c r="I241" i="68" s="1"/>
  <c r="D241" i="68"/>
  <c r="H241" i="68" s="1"/>
  <c r="J241" i="68" s="1"/>
  <c r="G240" i="68"/>
  <c r="F240" i="68"/>
  <c r="E240" i="68"/>
  <c r="E239" i="68" s="1"/>
  <c r="D240" i="68"/>
  <c r="H240" i="68" s="1"/>
  <c r="G239" i="68"/>
  <c r="D239" i="68"/>
  <c r="G238" i="68"/>
  <c r="G237" i="68" s="1"/>
  <c r="F238" i="68"/>
  <c r="E238" i="68"/>
  <c r="I238" i="68" s="1"/>
  <c r="I237" i="68" s="1"/>
  <c r="D238" i="68"/>
  <c r="H238" i="68" s="1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E234" i="68" s="1"/>
  <c r="E233" i="68" s="1"/>
  <c r="D235" i="68"/>
  <c r="D234" i="68" s="1"/>
  <c r="D233" i="68" s="1"/>
  <c r="G234" i="68"/>
  <c r="G233" i="68" s="1"/>
  <c r="F234" i="68"/>
  <c r="F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I228" i="68" s="1"/>
  <c r="D229" i="68"/>
  <c r="H229" i="68" s="1"/>
  <c r="G228" i="68"/>
  <c r="F228" i="68"/>
  <c r="E228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I225" i="68" s="1"/>
  <c r="D226" i="68"/>
  <c r="D225" i="68" s="1"/>
  <c r="G225" i="68"/>
  <c r="F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I220" i="68" s="1"/>
  <c r="D221" i="68"/>
  <c r="H221" i="68" s="1"/>
  <c r="G220" i="68"/>
  <c r="F220" i="68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I215" i="68" s="1"/>
  <c r="D216" i="68"/>
  <c r="H216" i="68" s="1"/>
  <c r="G215" i="68"/>
  <c r="F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E206" i="68" s="1"/>
  <c r="D207" i="68"/>
  <c r="D206" i="68" s="1"/>
  <c r="D200" i="68" s="1"/>
  <c r="G206" i="68"/>
  <c r="F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G200" i="68" s="1"/>
  <c r="F202" i="68"/>
  <c r="E202" i="68"/>
  <c r="I202" i="68" s="1"/>
  <c r="I201" i="68" s="1"/>
  <c r="D202" i="68"/>
  <c r="H202" i="68" s="1"/>
  <c r="F201" i="68"/>
  <c r="F200" i="68" s="1"/>
  <c r="E201" i="68"/>
  <c r="D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I193" i="68" s="1"/>
  <c r="D194" i="68"/>
  <c r="D193" i="68" s="1"/>
  <c r="G193" i="68"/>
  <c r="F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G189" i="68" s="1"/>
  <c r="G188" i="68" s="1"/>
  <c r="G187" i="68" s="1"/>
  <c r="F190" i="68"/>
  <c r="E190" i="68"/>
  <c r="I190" i="68" s="1"/>
  <c r="I189" i="68" s="1"/>
  <c r="D190" i="68"/>
  <c r="D189" i="68" s="1"/>
  <c r="D188" i="68" s="1"/>
  <c r="D187" i="68" s="1"/>
  <c r="F189" i="68"/>
  <c r="F188" i="68" s="1"/>
  <c r="F187" i="68" s="1"/>
  <c r="E189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I181" i="68" s="1"/>
  <c r="D182" i="68"/>
  <c r="H182" i="68" s="1"/>
  <c r="G181" i="68"/>
  <c r="F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E175" i="68" s="1"/>
  <c r="D176" i="68"/>
  <c r="H176" i="68" s="1"/>
  <c r="G175" i="68"/>
  <c r="F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I170" i="68" s="1"/>
  <c r="D171" i="68"/>
  <c r="D170" i="68" s="1"/>
  <c r="G170" i="68"/>
  <c r="F170" i="68"/>
  <c r="E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I166" i="68" s="1"/>
  <c r="D167" i="68"/>
  <c r="D166" i="68" s="1"/>
  <c r="G166" i="68"/>
  <c r="G165" i="68" s="1"/>
  <c r="F166" i="68"/>
  <c r="E166" i="68"/>
  <c r="F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E162" i="68"/>
  <c r="I162" i="68" s="1"/>
  <c r="I161" i="68" s="1"/>
  <c r="D162" i="68"/>
  <c r="D161" i="68" s="1"/>
  <c r="F161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E155" i="68" s="1"/>
  <c r="E154" i="68" s="1"/>
  <c r="D156" i="68"/>
  <c r="D155" i="68" s="1"/>
  <c r="D154" i="68" s="1"/>
  <c r="G155" i="68"/>
  <c r="F155" i="68"/>
  <c r="F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I149" i="68" s="1"/>
  <c r="D150" i="68"/>
  <c r="H150" i="68" s="1"/>
  <c r="G149" i="68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E146" i="68" s="1"/>
  <c r="D147" i="68"/>
  <c r="D146" i="68" s="1"/>
  <c r="G146" i="68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E142" i="68" s="1"/>
  <c r="D143" i="68"/>
  <c r="D142" i="68" s="1"/>
  <c r="G142" i="68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E138" i="68" s="1"/>
  <c r="D139" i="68"/>
  <c r="D138" i="68" s="1"/>
  <c r="G138" i="68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E134" i="68" s="1"/>
  <c r="D135" i="68"/>
  <c r="D134" i="68" s="1"/>
  <c r="G134" i="68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G122" i="68" s="1"/>
  <c r="F130" i="68"/>
  <c r="E130" i="68"/>
  <c r="I130" i="68" s="1"/>
  <c r="I129" i="68" s="1"/>
  <c r="D130" i="68"/>
  <c r="D129" i="68" s="1"/>
  <c r="F129" i="68"/>
  <c r="E129" i="68"/>
  <c r="G128" i="68"/>
  <c r="F128" i="68"/>
  <c r="E128" i="68"/>
  <c r="I128" i="68" s="1"/>
  <c r="D128" i="68"/>
  <c r="H128" i="68" s="1"/>
  <c r="J128" i="68" s="1"/>
  <c r="G127" i="68"/>
  <c r="F127" i="68"/>
  <c r="E127" i="68"/>
  <c r="E126" i="68" s="1"/>
  <c r="D127" i="68"/>
  <c r="D126" i="68" s="1"/>
  <c r="G126" i="68"/>
  <c r="F126" i="68"/>
  <c r="G125" i="68"/>
  <c r="F125" i="68"/>
  <c r="E125" i="68"/>
  <c r="I125" i="68" s="1"/>
  <c r="D125" i="68"/>
  <c r="H125" i="68" s="1"/>
  <c r="J125" i="68" s="1"/>
  <c r="G124" i="68"/>
  <c r="F124" i="68"/>
  <c r="F123" i="68" s="1"/>
  <c r="F122" i="68" s="1"/>
  <c r="E124" i="68"/>
  <c r="E123" i="68" s="1"/>
  <c r="D124" i="68"/>
  <c r="H124" i="68" s="1"/>
  <c r="G123" i="68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D117" i="68" s="1"/>
  <c r="G118" i="68"/>
  <c r="G117" i="68" s="1"/>
  <c r="F118" i="68"/>
  <c r="E118" i="68"/>
  <c r="I118" i="68" s="1"/>
  <c r="I117" i="68" s="1"/>
  <c r="D118" i="68"/>
  <c r="H118" i="68" s="1"/>
  <c r="F117" i="68"/>
  <c r="E117" i="68"/>
  <c r="G116" i="68"/>
  <c r="F116" i="68"/>
  <c r="E116" i="68"/>
  <c r="I116" i="68" s="1"/>
  <c r="D116" i="68"/>
  <c r="H116" i="68" s="1"/>
  <c r="J116" i="68" s="1"/>
  <c r="G115" i="68"/>
  <c r="F115" i="68"/>
  <c r="E115" i="68"/>
  <c r="E114" i="68" s="1"/>
  <c r="E113" i="68" s="1"/>
  <c r="D115" i="68"/>
  <c r="D114" i="68" s="1"/>
  <c r="D113" i="68" s="1"/>
  <c r="G114" i="68"/>
  <c r="G113" i="68" s="1"/>
  <c r="F114" i="68"/>
  <c r="F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D110" i="68"/>
  <c r="H110" i="68" s="1"/>
  <c r="J110" i="68" s="1"/>
  <c r="G109" i="68"/>
  <c r="G108" i="68" s="1"/>
  <c r="G94" i="68" s="1"/>
  <c r="F109" i="68"/>
  <c r="F108" i="68" s="1"/>
  <c r="F94" i="68" s="1"/>
  <c r="E109" i="68"/>
  <c r="I109" i="68" s="1"/>
  <c r="D109" i="68"/>
  <c r="H109" i="68" s="1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H101" i="68" s="1"/>
  <c r="G100" i="68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E95" i="68" s="1"/>
  <c r="E94" i="68" s="1"/>
  <c r="D96" i="68"/>
  <c r="H96" i="68" s="1"/>
  <c r="G95" i="68"/>
  <c r="F95" i="68"/>
  <c r="D95" i="68"/>
  <c r="D94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I86" i="68" s="1"/>
  <c r="D87" i="68"/>
  <c r="D86" i="68" s="1"/>
  <c r="G86" i="68"/>
  <c r="F86" i="68"/>
  <c r="E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I81" i="68" s="1"/>
  <c r="D82" i="68"/>
  <c r="H82" i="68" s="1"/>
  <c r="G81" i="68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I70" i="68" s="1"/>
  <c r="D71" i="68"/>
  <c r="D70" i="68" s="1"/>
  <c r="G70" i="68"/>
  <c r="F70" i="68"/>
  <c r="E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E62" i="68" s="1"/>
  <c r="E56" i="68" s="1"/>
  <c r="D63" i="68"/>
  <c r="D62" i="68" s="1"/>
  <c r="G62" i="68"/>
  <c r="F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H59" i="68" s="1"/>
  <c r="J59" i="68" s="1"/>
  <c r="G58" i="68"/>
  <c r="F58" i="68"/>
  <c r="E58" i="68"/>
  <c r="I58" i="68" s="1"/>
  <c r="D58" i="68"/>
  <c r="D57" i="68" s="1"/>
  <c r="G57" i="68"/>
  <c r="F57" i="68"/>
  <c r="E57" i="68"/>
  <c r="F56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F53" i="68"/>
  <c r="E53" i="68"/>
  <c r="I53" i="68" s="1"/>
  <c r="I52" i="68" s="1"/>
  <c r="D53" i="68"/>
  <c r="H53" i="68" s="1"/>
  <c r="F52" i="68"/>
  <c r="E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E46" i="68" s="1"/>
  <c r="E45" i="68" s="1"/>
  <c r="D47" i="68"/>
  <c r="D46" i="68" s="1"/>
  <c r="G46" i="68"/>
  <c r="G45" i="68" s="1"/>
  <c r="F46" i="68"/>
  <c r="F45" i="68"/>
  <c r="F44" i="68" s="1"/>
  <c r="G42" i="68"/>
  <c r="F42" i="68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D40" i="68" s="1"/>
  <c r="D39" i="68" s="1"/>
  <c r="H39" i="68" s="1"/>
  <c r="J39" i="68" s="1"/>
  <c r="G40" i="68"/>
  <c r="G39" i="68" s="1"/>
  <c r="F40" i="68"/>
  <c r="F39" i="68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I35" i="68" s="1"/>
  <c r="D36" i="68"/>
  <c r="H36" i="68" s="1"/>
  <c r="G35" i="68"/>
  <c r="F35" i="68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E30" i="68" s="1"/>
  <c r="D31" i="68"/>
  <c r="D30" i="68" s="1"/>
  <c r="G30" i="68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I25" i="68" s="1"/>
  <c r="D26" i="68"/>
  <c r="D25" i="68" s="1"/>
  <c r="D19" i="68" s="1"/>
  <c r="G25" i="68"/>
  <c r="F25" i="68"/>
  <c r="E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E21" i="68"/>
  <c r="I21" i="68" s="1"/>
  <c r="I20" i="68" s="1"/>
  <c r="I19" i="68" s="1"/>
  <c r="D21" i="68"/>
  <c r="H21" i="68" s="1"/>
  <c r="F20" i="68"/>
  <c r="D20" i="68"/>
  <c r="F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E14" i="68" s="1"/>
  <c r="D15" i="68"/>
  <c r="D14" i="68" s="1"/>
  <c r="G14" i="68"/>
  <c r="F14" i="68"/>
  <c r="G13" i="68"/>
  <c r="F13" i="68"/>
  <c r="E13" i="68"/>
  <c r="I13" i="68" s="1"/>
  <c r="D13" i="68"/>
  <c r="H13" i="68" s="1"/>
  <c r="J13" i="68" s="1"/>
  <c r="G12" i="68"/>
  <c r="F12" i="68"/>
  <c r="F11" i="68" s="1"/>
  <c r="E12" i="68"/>
  <c r="E11" i="68" s="1"/>
  <c r="D12" i="68"/>
  <c r="H12" i="68" s="1"/>
  <c r="G11" i="68"/>
  <c r="D11" i="68"/>
  <c r="G10" i="68"/>
  <c r="F10" i="68"/>
  <c r="E10" i="68"/>
  <c r="I10" i="68" s="1"/>
  <c r="D10" i="68"/>
  <c r="H10" i="68" s="1"/>
  <c r="J10" i="68" s="1"/>
  <c r="G9" i="68"/>
  <c r="F9" i="68"/>
  <c r="F8" i="68" s="1"/>
  <c r="F7" i="68" s="1"/>
  <c r="F6" i="68" s="1"/>
  <c r="E9" i="68"/>
  <c r="I9" i="68" s="1"/>
  <c r="I8" i="68" s="1"/>
  <c r="D9" i="68"/>
  <c r="H9" i="68" s="1"/>
  <c r="G8" i="68"/>
  <c r="D8" i="68"/>
  <c r="D7" i="68" s="1"/>
  <c r="G7" i="68"/>
  <c r="E56" i="67" l="1"/>
  <c r="G56" i="68"/>
  <c r="I59" i="68"/>
  <c r="I57" i="68" s="1"/>
  <c r="E44" i="67"/>
  <c r="E6" i="69"/>
  <c r="E20" i="68"/>
  <c r="E19" i="68" s="1"/>
  <c r="G6" i="68"/>
  <c r="E6" i="67"/>
  <c r="H326" i="68"/>
  <c r="I366" i="68"/>
  <c r="G415" i="68"/>
  <c r="I416" i="68"/>
  <c r="I358" i="68"/>
  <c r="I357" i="68" s="1"/>
  <c r="H375" i="68"/>
  <c r="F371" i="68"/>
  <c r="H20" i="68"/>
  <c r="J21" i="68"/>
  <c r="J96" i="68"/>
  <c r="H95" i="68"/>
  <c r="J101" i="68"/>
  <c r="H100" i="68"/>
  <c r="J100" i="68" s="1"/>
  <c r="J36" i="68"/>
  <c r="H35" i="68"/>
  <c r="J35" i="68" s="1"/>
  <c r="J53" i="68"/>
  <c r="H52" i="68"/>
  <c r="J52" i="68" s="1"/>
  <c r="D56" i="68"/>
  <c r="J12" i="68"/>
  <c r="H11" i="68"/>
  <c r="J11" i="68" s="1"/>
  <c r="H81" i="68"/>
  <c r="J81" i="68" s="1"/>
  <c r="J82" i="68"/>
  <c r="J109" i="68"/>
  <c r="H108" i="68"/>
  <c r="J108" i="68" s="1"/>
  <c r="H8" i="68"/>
  <c r="J9" i="68"/>
  <c r="E8" i="68"/>
  <c r="E7" i="68" s="1"/>
  <c r="E6" i="68" s="1"/>
  <c r="I12" i="68"/>
  <c r="I11" i="68" s="1"/>
  <c r="I7" i="68" s="1"/>
  <c r="I6" i="68" s="1"/>
  <c r="H15" i="68"/>
  <c r="H31" i="68"/>
  <c r="D35" i="68"/>
  <c r="D6" i="68" s="1"/>
  <c r="E40" i="68"/>
  <c r="E39" i="68" s="1"/>
  <c r="I39" i="68" s="1"/>
  <c r="D52" i="68"/>
  <c r="D45" i="68" s="1"/>
  <c r="D44" i="68" s="1"/>
  <c r="J176" i="68"/>
  <c r="H175" i="68"/>
  <c r="J175" i="68" s="1"/>
  <c r="J216" i="68"/>
  <c r="H215" i="68"/>
  <c r="J215" i="68" s="1"/>
  <c r="J221" i="68"/>
  <c r="H220" i="68"/>
  <c r="J220" i="68" s="1"/>
  <c r="H237" i="68"/>
  <c r="J237" i="68" s="1"/>
  <c r="J238" i="68"/>
  <c r="I15" i="68"/>
  <c r="I14" i="68" s="1"/>
  <c r="H26" i="68"/>
  <c r="I31" i="68"/>
  <c r="I30" i="68" s="1"/>
  <c r="H47" i="68"/>
  <c r="H63" i="68"/>
  <c r="H71" i="68"/>
  <c r="H87" i="68"/>
  <c r="I96" i="68"/>
  <c r="I95" i="68" s="1"/>
  <c r="J124" i="68"/>
  <c r="H123" i="68"/>
  <c r="H149" i="68"/>
  <c r="J149" i="68" s="1"/>
  <c r="J150" i="68"/>
  <c r="D245" i="68"/>
  <c r="H41" i="68"/>
  <c r="I47" i="68"/>
  <c r="I46" i="68" s="1"/>
  <c r="I45" i="68" s="1"/>
  <c r="H58" i="68"/>
  <c r="I63" i="68"/>
  <c r="I62" i="68" s="1"/>
  <c r="E122" i="68"/>
  <c r="D165" i="68"/>
  <c r="I188" i="68"/>
  <c r="H201" i="68"/>
  <c r="J202" i="68"/>
  <c r="J229" i="68"/>
  <c r="H228" i="68"/>
  <c r="J228" i="68" s="1"/>
  <c r="J240" i="68"/>
  <c r="H239" i="68"/>
  <c r="J239" i="68" s="1"/>
  <c r="J276" i="68"/>
  <c r="H275" i="68"/>
  <c r="I110" i="68"/>
  <c r="I108" i="68" s="1"/>
  <c r="J118" i="68"/>
  <c r="D122" i="68"/>
  <c r="G154" i="68"/>
  <c r="G44" i="68" s="1"/>
  <c r="H181" i="68"/>
  <c r="J181" i="68" s="1"/>
  <c r="J182" i="68"/>
  <c r="J267" i="68"/>
  <c r="H266" i="68"/>
  <c r="J266" i="68" s="1"/>
  <c r="J280" i="68"/>
  <c r="H279" i="68"/>
  <c r="J279" i="68" s="1"/>
  <c r="J285" i="68"/>
  <c r="H284" i="68"/>
  <c r="J284" i="68" s="1"/>
  <c r="H156" i="68"/>
  <c r="E181" i="68"/>
  <c r="E165" i="68" s="1"/>
  <c r="E193" i="68"/>
  <c r="E188" i="68" s="1"/>
  <c r="E225" i="68"/>
  <c r="E200" i="68" s="1"/>
  <c r="E281" i="68"/>
  <c r="E274" i="68" s="1"/>
  <c r="E244" i="68" s="1"/>
  <c r="D284" i="68"/>
  <c r="D274" i="68" s="1"/>
  <c r="J289" i="68"/>
  <c r="H288" i="68"/>
  <c r="H293" i="68"/>
  <c r="J293" i="68" s="1"/>
  <c r="J294" i="68"/>
  <c r="H347" i="68"/>
  <c r="J347" i="68" s="1"/>
  <c r="J348" i="68"/>
  <c r="J353" i="68"/>
  <c r="H352" i="68"/>
  <c r="J352" i="68" s="1"/>
  <c r="J358" i="68"/>
  <c r="H357" i="68"/>
  <c r="J357" i="68" s="1"/>
  <c r="H115" i="68"/>
  <c r="H119" i="68"/>
  <c r="J119" i="68" s="1"/>
  <c r="I124" i="68"/>
  <c r="I123" i="68" s="1"/>
  <c r="H127" i="68"/>
  <c r="H135" i="68"/>
  <c r="H139" i="68"/>
  <c r="H143" i="68"/>
  <c r="H147" i="68"/>
  <c r="I156" i="68"/>
  <c r="I155" i="68" s="1"/>
  <c r="I154" i="68" s="1"/>
  <c r="H167" i="68"/>
  <c r="H171" i="68"/>
  <c r="I176" i="68"/>
  <c r="I175" i="68" s="1"/>
  <c r="I165" i="68" s="1"/>
  <c r="H207" i="68"/>
  <c r="H235" i="68"/>
  <c r="I240" i="68"/>
  <c r="I239" i="68" s="1"/>
  <c r="H247" i="68"/>
  <c r="H255" i="68"/>
  <c r="I280" i="68"/>
  <c r="I279" i="68" s="1"/>
  <c r="I274" i="68" s="1"/>
  <c r="J326" i="68"/>
  <c r="H325" i="68"/>
  <c r="J339" i="68"/>
  <c r="H338" i="68"/>
  <c r="J338" i="68" s="1"/>
  <c r="I115" i="68"/>
  <c r="I114" i="68" s="1"/>
  <c r="I113" i="68" s="1"/>
  <c r="I127" i="68"/>
  <c r="I126" i="68" s="1"/>
  <c r="H130" i="68"/>
  <c r="I135" i="68"/>
  <c r="I134" i="68" s="1"/>
  <c r="I139" i="68"/>
  <c r="I138" i="68" s="1"/>
  <c r="I143" i="68"/>
  <c r="I142" i="68" s="1"/>
  <c r="I147" i="68"/>
  <c r="I146" i="68" s="1"/>
  <c r="H162" i="68"/>
  <c r="H190" i="68"/>
  <c r="H194" i="68"/>
  <c r="I207" i="68"/>
  <c r="I206" i="68" s="1"/>
  <c r="I200" i="68" s="1"/>
  <c r="H226" i="68"/>
  <c r="I235" i="68"/>
  <c r="I234" i="68" s="1"/>
  <c r="I233" i="68" s="1"/>
  <c r="I247" i="68"/>
  <c r="I246" i="68" s="1"/>
  <c r="H250" i="68"/>
  <c r="I255" i="68"/>
  <c r="I254" i="68" s="1"/>
  <c r="H262" i="68"/>
  <c r="I267" i="68"/>
  <c r="I266" i="68" s="1"/>
  <c r="H282" i="68"/>
  <c r="J300" i="68"/>
  <c r="H299" i="68"/>
  <c r="J299" i="68" s="1"/>
  <c r="H297" i="68"/>
  <c r="J297" i="68" s="1"/>
  <c r="J298" i="68"/>
  <c r="J312" i="68"/>
  <c r="H311" i="68"/>
  <c r="J311" i="68" s="1"/>
  <c r="H367" i="68"/>
  <c r="J367" i="68" s="1"/>
  <c r="J368" i="68"/>
  <c r="J375" i="68"/>
  <c r="E297" i="68"/>
  <c r="E287" i="68" s="1"/>
  <c r="H321" i="68"/>
  <c r="I326" i="68"/>
  <c r="I325" i="68" s="1"/>
  <c r="E367" i="68"/>
  <c r="D374" i="68"/>
  <c r="D371" i="68" s="1"/>
  <c r="H371" i="68" s="1"/>
  <c r="J371" i="68" s="1"/>
  <c r="H380" i="68"/>
  <c r="J380" i="68" s="1"/>
  <c r="E395" i="68"/>
  <c r="J412" i="68"/>
  <c r="J416" i="68"/>
  <c r="E187" i="67"/>
  <c r="E6" i="51"/>
  <c r="I300" i="68"/>
  <c r="I299" i="68" s="1"/>
  <c r="I287" i="68" s="1"/>
  <c r="H307" i="68"/>
  <c r="I312" i="68"/>
  <c r="I311" i="68" s="1"/>
  <c r="H373" i="68"/>
  <c r="H386" i="68"/>
  <c r="H418" i="68"/>
  <c r="J418" i="68" s="1"/>
  <c r="D187" i="51"/>
  <c r="D244" i="51"/>
  <c r="D187" i="69"/>
  <c r="D6" i="70"/>
  <c r="I307" i="68"/>
  <c r="I306" i="68" s="1"/>
  <c r="I385" i="68"/>
  <c r="H392" i="68"/>
  <c r="J392" i="68" s="1"/>
  <c r="H406" i="68"/>
  <c r="I409" i="68"/>
  <c r="I413" i="68"/>
  <c r="I417" i="68"/>
  <c r="E187" i="51"/>
  <c r="E244" i="51"/>
  <c r="E187" i="69"/>
  <c r="E6" i="70"/>
  <c r="H384" i="68"/>
  <c r="J384" i="68" s="1"/>
  <c r="F385" i="68"/>
  <c r="H388" i="68"/>
  <c r="J388" i="68" s="1"/>
  <c r="I401" i="68"/>
  <c r="I395" i="68" s="1"/>
  <c r="I405" i="68"/>
  <c r="I411" i="68"/>
  <c r="I410" i="68" s="1"/>
  <c r="H420" i="68"/>
  <c r="J420" i="68" s="1"/>
  <c r="D187" i="67"/>
  <c r="D6" i="51"/>
  <c r="E385" i="68"/>
  <c r="H396" i="68"/>
  <c r="E405" i="68"/>
  <c r="E244" i="72"/>
  <c r="D187" i="73"/>
  <c r="D244" i="75"/>
  <c r="D44" i="76"/>
  <c r="D44" i="81"/>
  <c r="E44" i="71"/>
  <c r="D244" i="71"/>
  <c r="D244" i="72"/>
  <c r="D244" i="73"/>
  <c r="D244" i="74"/>
  <c r="D44" i="75"/>
  <c r="D187" i="75"/>
  <c r="D44" i="78"/>
  <c r="D244" i="78"/>
  <c r="D6" i="79"/>
  <c r="D244" i="79"/>
  <c r="D6" i="80"/>
  <c r="D244" i="82"/>
  <c r="E187" i="71"/>
  <c r="E6" i="73"/>
  <c r="D6" i="78"/>
  <c r="D6" i="82"/>
  <c r="E187" i="73"/>
  <c r="E44" i="75"/>
  <c r="E244" i="75"/>
  <c r="E6" i="76"/>
  <c r="E44" i="78"/>
  <c r="E187" i="78"/>
  <c r="E187" i="79"/>
  <c r="E244" i="80"/>
  <c r="E44" i="82"/>
  <c r="E187" i="82"/>
  <c r="E44" i="73"/>
  <c r="E244" i="73"/>
  <c r="E44" i="76"/>
  <c r="E244" i="76"/>
  <c r="E44" i="79"/>
  <c r="E44" i="77"/>
  <c r="E244" i="78"/>
  <c r="E244" i="79"/>
  <c r="E44" i="80"/>
  <c r="E187" i="80"/>
  <c r="E187" i="81"/>
  <c r="E244" i="82"/>
  <c r="I56" i="68" l="1"/>
  <c r="J325" i="68"/>
  <c r="I415" i="68"/>
  <c r="E44" i="68"/>
  <c r="H374" i="68"/>
  <c r="J374" i="68" s="1"/>
  <c r="I245" i="68"/>
  <c r="I244" i="68" s="1"/>
  <c r="H193" i="68"/>
  <c r="J193" i="68" s="1"/>
  <c r="J194" i="68"/>
  <c r="J255" i="68"/>
  <c r="H254" i="68"/>
  <c r="J254" i="68" s="1"/>
  <c r="J207" i="68"/>
  <c r="H206" i="68"/>
  <c r="J206" i="68" s="1"/>
  <c r="J135" i="68"/>
  <c r="H134" i="68"/>
  <c r="J134" i="68" s="1"/>
  <c r="J115" i="68"/>
  <c r="H114" i="68"/>
  <c r="J156" i="68"/>
  <c r="H155" i="68"/>
  <c r="H40" i="68"/>
  <c r="J40" i="68" s="1"/>
  <c r="J41" i="68"/>
  <c r="J123" i="68"/>
  <c r="J71" i="68"/>
  <c r="H70" i="68"/>
  <c r="J70" i="68" s="1"/>
  <c r="J26" i="68"/>
  <c r="H25" i="68"/>
  <c r="J25" i="68" s="1"/>
  <c r="H405" i="68"/>
  <c r="J405" i="68" s="1"/>
  <c r="J406" i="68"/>
  <c r="J307" i="68"/>
  <c r="H306" i="68"/>
  <c r="J306" i="68" s="1"/>
  <c r="J321" i="68"/>
  <c r="H320" i="68"/>
  <c r="J320" i="68" s="1"/>
  <c r="H261" i="68"/>
  <c r="J261" i="68" s="1"/>
  <c r="J262" i="68"/>
  <c r="H189" i="68"/>
  <c r="J190" i="68"/>
  <c r="J247" i="68"/>
  <c r="H246" i="68"/>
  <c r="J147" i="68"/>
  <c r="H146" i="68"/>
  <c r="J146" i="68" s="1"/>
  <c r="J127" i="68"/>
  <c r="H126" i="68"/>
  <c r="J126" i="68" s="1"/>
  <c r="J288" i="68"/>
  <c r="H287" i="68"/>
  <c r="J287" i="68" s="1"/>
  <c r="J275" i="68"/>
  <c r="J201" i="68"/>
  <c r="J63" i="68"/>
  <c r="H62" i="68"/>
  <c r="J62" i="68" s="1"/>
  <c r="J8" i="68"/>
  <c r="H7" i="68"/>
  <c r="H385" i="68"/>
  <c r="J385" i="68" s="1"/>
  <c r="J386" i="68"/>
  <c r="H415" i="68"/>
  <c r="J415" i="68" s="1"/>
  <c r="H225" i="68"/>
  <c r="J225" i="68" s="1"/>
  <c r="J226" i="68"/>
  <c r="H161" i="68"/>
  <c r="J161" i="68" s="1"/>
  <c r="J162" i="68"/>
  <c r="J171" i="68"/>
  <c r="H170" i="68"/>
  <c r="J170" i="68" s="1"/>
  <c r="J143" i="68"/>
  <c r="H142" i="68"/>
  <c r="J142" i="68" s="1"/>
  <c r="I122" i="68"/>
  <c r="E187" i="68"/>
  <c r="I187" i="68"/>
  <c r="H57" i="68"/>
  <c r="J58" i="68"/>
  <c r="I94" i="68"/>
  <c r="J47" i="68"/>
  <c r="H46" i="68"/>
  <c r="J31" i="68"/>
  <c r="H30" i="68"/>
  <c r="J30" i="68" s="1"/>
  <c r="J95" i="68"/>
  <c r="H94" i="68"/>
  <c r="J94" i="68" s="1"/>
  <c r="H395" i="68"/>
  <c r="J395" i="68" s="1"/>
  <c r="J396" i="68"/>
  <c r="J373" i="68"/>
  <c r="H372" i="68"/>
  <c r="J372" i="68" s="1"/>
  <c r="H281" i="68"/>
  <c r="J281" i="68" s="1"/>
  <c r="J282" i="68"/>
  <c r="H249" i="68"/>
  <c r="J249" i="68" s="1"/>
  <c r="J250" i="68"/>
  <c r="H129" i="68"/>
  <c r="J129" i="68" s="1"/>
  <c r="J130" i="68"/>
  <c r="J235" i="68"/>
  <c r="H234" i="68"/>
  <c r="J167" i="68"/>
  <c r="H166" i="68"/>
  <c r="J139" i="68"/>
  <c r="H138" i="68"/>
  <c r="J138" i="68" s="1"/>
  <c r="H117" i="68"/>
  <c r="J117" i="68" s="1"/>
  <c r="I44" i="68"/>
  <c r="D244" i="68"/>
  <c r="J87" i="68"/>
  <c r="H86" i="68"/>
  <c r="J86" i="68" s="1"/>
  <c r="J15" i="68"/>
  <c r="H14" i="68"/>
  <c r="J14" i="68" s="1"/>
  <c r="J20" i="68"/>
  <c r="H19" i="68"/>
  <c r="J19" i="68" s="1"/>
  <c r="H233" i="68" l="1"/>
  <c r="J233" i="68" s="1"/>
  <c r="J234" i="68"/>
  <c r="H45" i="68"/>
  <c r="J46" i="68"/>
  <c r="J57" i="68"/>
  <c r="H56" i="68"/>
  <c r="J56" i="68" s="1"/>
  <c r="J189" i="68"/>
  <c r="H188" i="68"/>
  <c r="H274" i="68"/>
  <c r="J274" i="68" s="1"/>
  <c r="H245" i="68"/>
  <c r="J246" i="68"/>
  <c r="H122" i="68"/>
  <c r="J122" i="68" s="1"/>
  <c r="J155" i="68"/>
  <c r="H154" i="68"/>
  <c r="J154" i="68" s="1"/>
  <c r="H165" i="68"/>
  <c r="J165" i="68" s="1"/>
  <c r="J166" i="68"/>
  <c r="J7" i="68"/>
  <c r="H6" i="68"/>
  <c r="J6" i="68" s="1"/>
  <c r="H200" i="68"/>
  <c r="J200" i="68" s="1"/>
  <c r="H113" i="68"/>
  <c r="J113" i="68" s="1"/>
  <c r="J114" i="68"/>
  <c r="J188" i="68" l="1"/>
  <c r="H187" i="68"/>
  <c r="J187" i="68" s="1"/>
  <c r="J45" i="68"/>
  <c r="H44" i="68"/>
  <c r="J44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<sst xmlns="http://schemas.openxmlformats.org/spreadsheetml/2006/main" count="15428" uniqueCount="816">
  <si>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</si>
  <si>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OPĆINA ŠODOLOVCI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</si>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</sst>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35"/>
  <cols>
    <col min="1" max="1" width="11" customWidth="1"/>
    <col min="2" max="2" width="66.73046875" customWidth="1"/>
  </cols>
  <sheetData>
    <row r="2" spans="1:2" ht="37.5" customHeight="1" x14ac:dyDescent="0.35">
      <c r="A2" s="91" t="s">
        <v>784</v>
      </c>
      <c r="B2" s="91"/>
    </row>
    <row r="3" spans="1:2" ht="24" customHeight="1" x14ac:dyDescent="0.35">
      <c r="A3" s="75" t="s">
        <v>785</v>
      </c>
      <c r="B3" s="75" t="s">
        <v>786</v>
      </c>
    </row>
    <row r="4" spans="1:2" ht="15" x14ac:dyDescent="0.35">
      <c r="A4" s="76">
        <v>510</v>
      </c>
      <c r="B4" s="77" t="s">
        <v>787</v>
      </c>
    </row>
    <row r="5" spans="1:2" ht="15" x14ac:dyDescent="0.35">
      <c r="A5" s="76">
        <v>561</v>
      </c>
      <c r="B5" s="77" t="s">
        <v>788</v>
      </c>
    </row>
    <row r="6" spans="1:2" ht="15" x14ac:dyDescent="0.35">
      <c r="A6" s="76">
        <v>562</v>
      </c>
      <c r="B6" s="77" t="s">
        <v>789</v>
      </c>
    </row>
    <row r="7" spans="1:2" ht="15" x14ac:dyDescent="0.35">
      <c r="A7" s="76">
        <v>563</v>
      </c>
      <c r="B7" s="77" t="s">
        <v>790</v>
      </c>
    </row>
    <row r="8" spans="1:2" ht="15" x14ac:dyDescent="0.35">
      <c r="A8" s="76">
        <v>564</v>
      </c>
      <c r="B8" s="77" t="s">
        <v>791</v>
      </c>
    </row>
    <row r="9" spans="1:2" ht="15" x14ac:dyDescent="0.35">
      <c r="A9" s="76">
        <v>565</v>
      </c>
      <c r="B9" s="77" t="s">
        <v>792</v>
      </c>
    </row>
    <row r="10" spans="1:2" ht="15" x14ac:dyDescent="0.35">
      <c r="A10" s="76">
        <v>566</v>
      </c>
      <c r="B10" s="77" t="s">
        <v>793</v>
      </c>
    </row>
    <row r="11" spans="1:2" ht="15" x14ac:dyDescent="0.35">
      <c r="A11" s="76">
        <v>567</v>
      </c>
      <c r="B11" s="77" t="s">
        <v>794</v>
      </c>
    </row>
    <row r="12" spans="1:2" ht="15" x14ac:dyDescent="0.35">
      <c r="A12" s="76">
        <v>575</v>
      </c>
      <c r="B12" s="77" t="s">
        <v>795</v>
      </c>
    </row>
    <row r="13" spans="1:2" ht="15" x14ac:dyDescent="0.35">
      <c r="A13" s="76">
        <v>577</v>
      </c>
      <c r="B13" s="77" t="s">
        <v>796</v>
      </c>
    </row>
    <row r="14" spans="1:2" ht="15" x14ac:dyDescent="0.35">
      <c r="A14" s="76">
        <v>578</v>
      </c>
      <c r="B14" s="77" t="s">
        <v>797</v>
      </c>
    </row>
    <row r="15" spans="1:2" ht="15" x14ac:dyDescent="0.35">
      <c r="A15" s="76">
        <v>579</v>
      </c>
      <c r="B15" s="77" t="s">
        <v>798</v>
      </c>
    </row>
    <row r="16" spans="1:2" ht="15" x14ac:dyDescent="0.35">
      <c r="A16" s="76">
        <v>581</v>
      </c>
      <c r="B16" s="77" t="s">
        <v>799</v>
      </c>
    </row>
    <row r="17" spans="1:2" ht="15" x14ac:dyDescent="0.35">
      <c r="A17" s="76">
        <v>815</v>
      </c>
      <c r="B17" s="77" t="s">
        <v>800</v>
      </c>
    </row>
    <row r="18" spans="1:2" ht="15" x14ac:dyDescent="0.3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68" customWidth="1"/>
    <col min="2" max="2" width="60.1328125" style="69" customWidth="1"/>
    <col min="3" max="3" width="8.1328125" style="68" customWidth="1"/>
    <col min="4" max="5" width="14.73046875" style="70" customWidth="1"/>
    <col min="6" max="6" width="12.73046875" style="55" customWidth="1"/>
    <col min="7" max="7" width="14.3984375" style="55" customWidth="1"/>
    <col min="8" max="16384" width="14.3984375" style="55"/>
  </cols>
  <sheetData>
    <row r="1" spans="1:20" ht="44.25" customHeight="1" x14ac:dyDescent="0.3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35">
      <c r="A2" s="95" t="s">
        <v>814</v>
      </c>
      <c r="B2" s="95"/>
      <c r="C2" s="95"/>
      <c r="D2" s="95"/>
      <c r="E2" s="95"/>
    </row>
    <row r="3" spans="1:20" s="56" customFormat="1" ht="56.25" customHeight="1" x14ac:dyDescent="0.3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3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4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3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3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25" x14ac:dyDescent="0.3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25" x14ac:dyDescent="0.3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25" x14ac:dyDescent="0.3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25" x14ac:dyDescent="0.35">
      <c r="A34" s="28">
        <v>6394</v>
      </c>
      <c r="B34" s="29" t="s">
        <v>68</v>
      </c>
      <c r="C34" s="33" t="s">
        <v>69</v>
      </c>
      <c r="D34" s="4"/>
      <c r="E34" s="4"/>
    </row>
    <row r="35" spans="1:6" ht="23.25" x14ac:dyDescent="0.3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25" x14ac:dyDescent="0.3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25" x14ac:dyDescent="0.3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25" x14ac:dyDescent="0.3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5" x14ac:dyDescent="0.4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3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5">
      <c r="A80" s="36">
        <v>324</v>
      </c>
      <c r="B80" s="38" t="s">
        <v>158</v>
      </c>
      <c r="C80" s="35" t="s">
        <v>159</v>
      </c>
      <c r="D80" s="5"/>
      <c r="E80" s="5"/>
    </row>
    <row r="81" spans="1:5" ht="23.25" x14ac:dyDescent="0.3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25" x14ac:dyDescent="0.3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25" x14ac:dyDescent="0.3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25" x14ac:dyDescent="0.3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25" x14ac:dyDescent="0.3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25" x14ac:dyDescent="0.3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9" x14ac:dyDescent="0.3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25" x14ac:dyDescent="0.3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25" x14ac:dyDescent="0.3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25" x14ac:dyDescent="0.3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25" x14ac:dyDescent="0.3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25" x14ac:dyDescent="0.3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25" x14ac:dyDescent="0.3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25" x14ac:dyDescent="0.3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25" x14ac:dyDescent="0.3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25" x14ac:dyDescent="0.3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25" x14ac:dyDescent="0.3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25" x14ac:dyDescent="0.3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25" x14ac:dyDescent="0.3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25" x14ac:dyDescent="0.3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25" x14ac:dyDescent="0.3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25" x14ac:dyDescent="0.3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25" x14ac:dyDescent="0.3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25" x14ac:dyDescent="0.3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25" x14ac:dyDescent="0.3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25" x14ac:dyDescent="0.3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25" x14ac:dyDescent="0.3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25" x14ac:dyDescent="0.3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25" x14ac:dyDescent="0.3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25" x14ac:dyDescent="0.3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25" x14ac:dyDescent="0.3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25" x14ac:dyDescent="0.3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25" x14ac:dyDescent="0.3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25" x14ac:dyDescent="0.3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25" x14ac:dyDescent="0.3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25" x14ac:dyDescent="0.3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25" x14ac:dyDescent="0.3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25" x14ac:dyDescent="0.3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25" x14ac:dyDescent="0.3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25" x14ac:dyDescent="0.3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25" x14ac:dyDescent="0.3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25" x14ac:dyDescent="0.3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25" x14ac:dyDescent="0.3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25" x14ac:dyDescent="0.3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25" x14ac:dyDescent="0.3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25" x14ac:dyDescent="0.3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25" x14ac:dyDescent="0.3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25" x14ac:dyDescent="0.3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25" x14ac:dyDescent="0.3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25" x14ac:dyDescent="0.3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5" x14ac:dyDescent="0.3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.25" x14ac:dyDescent="0.3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25" x14ac:dyDescent="0.3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25" x14ac:dyDescent="0.3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3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25" x14ac:dyDescent="0.3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4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.25" x14ac:dyDescent="0.3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25" x14ac:dyDescent="0.3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25" x14ac:dyDescent="0.3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25" x14ac:dyDescent="0.3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25" x14ac:dyDescent="0.3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25" x14ac:dyDescent="0.3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25" x14ac:dyDescent="0.3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25" x14ac:dyDescent="0.3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25" x14ac:dyDescent="0.3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25" x14ac:dyDescent="0.3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25" x14ac:dyDescent="0.3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25" x14ac:dyDescent="0.3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25" x14ac:dyDescent="0.3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25" x14ac:dyDescent="0.3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25" x14ac:dyDescent="0.3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25" x14ac:dyDescent="0.3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25" x14ac:dyDescent="0.3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25" x14ac:dyDescent="0.3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25" x14ac:dyDescent="0.3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25" x14ac:dyDescent="0.3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25" x14ac:dyDescent="0.3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25" x14ac:dyDescent="0.3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25" x14ac:dyDescent="0.3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25" x14ac:dyDescent="0.3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25" x14ac:dyDescent="0.3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25" x14ac:dyDescent="0.3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25" x14ac:dyDescent="0.3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25" x14ac:dyDescent="0.3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25" x14ac:dyDescent="0.3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25" x14ac:dyDescent="0.3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25" x14ac:dyDescent="0.3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25" x14ac:dyDescent="0.3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25" x14ac:dyDescent="0.3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25" x14ac:dyDescent="0.3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25" x14ac:dyDescent="0.3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25" x14ac:dyDescent="0.3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25" x14ac:dyDescent="0.3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3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25" x14ac:dyDescent="0.3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x14ac:dyDescent="0.3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3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68" customWidth="1"/>
    <col min="2" max="2" width="60.1328125" style="69" customWidth="1"/>
    <col min="3" max="3" width="8.1328125" style="68" customWidth="1"/>
    <col min="4" max="5" width="14.73046875" style="70" customWidth="1"/>
    <col min="6" max="6" width="12.73046875" style="55" customWidth="1"/>
    <col min="7" max="7" width="14.3984375" style="55" customWidth="1"/>
    <col min="8" max="16384" width="14.3984375" style="55"/>
  </cols>
  <sheetData>
    <row r="1" spans="1:20" ht="44.25" customHeight="1" x14ac:dyDescent="0.3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35">
      <c r="A2" s="95" t="s">
        <v>809</v>
      </c>
      <c r="B2" s="95"/>
      <c r="C2" s="95"/>
      <c r="D2" s="95"/>
      <c r="E2" s="95"/>
    </row>
    <row r="3" spans="1:20" s="56" customFormat="1" ht="56.25" customHeight="1" x14ac:dyDescent="0.3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3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4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3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3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25" x14ac:dyDescent="0.3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25" x14ac:dyDescent="0.3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25" x14ac:dyDescent="0.3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25" x14ac:dyDescent="0.35">
      <c r="A34" s="28">
        <v>6394</v>
      </c>
      <c r="B34" s="29" t="s">
        <v>68</v>
      </c>
      <c r="C34" s="33" t="s">
        <v>69</v>
      </c>
      <c r="D34" s="4"/>
      <c r="E34" s="4"/>
    </row>
    <row r="35" spans="1:6" ht="23.25" x14ac:dyDescent="0.3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25" x14ac:dyDescent="0.3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25" x14ac:dyDescent="0.3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25" x14ac:dyDescent="0.3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5" x14ac:dyDescent="0.4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3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5">
      <c r="A80" s="36">
        <v>324</v>
      </c>
      <c r="B80" s="38" t="s">
        <v>158</v>
      </c>
      <c r="C80" s="35" t="s">
        <v>159</v>
      </c>
      <c r="D80" s="5"/>
      <c r="E80" s="5"/>
    </row>
    <row r="81" spans="1:5" ht="23.25" x14ac:dyDescent="0.3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25" x14ac:dyDescent="0.3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25" x14ac:dyDescent="0.3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25" x14ac:dyDescent="0.3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25" x14ac:dyDescent="0.3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25" x14ac:dyDescent="0.3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9" x14ac:dyDescent="0.3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25" x14ac:dyDescent="0.3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25" x14ac:dyDescent="0.3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25" x14ac:dyDescent="0.3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25" x14ac:dyDescent="0.3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25" x14ac:dyDescent="0.3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25" x14ac:dyDescent="0.3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25" x14ac:dyDescent="0.3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25" x14ac:dyDescent="0.3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25" x14ac:dyDescent="0.3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25" x14ac:dyDescent="0.3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25" x14ac:dyDescent="0.3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25" x14ac:dyDescent="0.3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25" x14ac:dyDescent="0.3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25" x14ac:dyDescent="0.3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25" x14ac:dyDescent="0.3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25" x14ac:dyDescent="0.3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25" x14ac:dyDescent="0.3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25" x14ac:dyDescent="0.3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25" x14ac:dyDescent="0.3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25" x14ac:dyDescent="0.3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25" x14ac:dyDescent="0.3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25" x14ac:dyDescent="0.3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25" x14ac:dyDescent="0.3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25" x14ac:dyDescent="0.3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25" x14ac:dyDescent="0.3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25" x14ac:dyDescent="0.3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25" x14ac:dyDescent="0.3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25" x14ac:dyDescent="0.3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25" x14ac:dyDescent="0.3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25" x14ac:dyDescent="0.3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25" x14ac:dyDescent="0.3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25" x14ac:dyDescent="0.3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25" x14ac:dyDescent="0.3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25" x14ac:dyDescent="0.3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25" x14ac:dyDescent="0.3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25" x14ac:dyDescent="0.3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25" x14ac:dyDescent="0.3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25" x14ac:dyDescent="0.3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25" x14ac:dyDescent="0.3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25" x14ac:dyDescent="0.3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25" x14ac:dyDescent="0.3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25" x14ac:dyDescent="0.3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25" x14ac:dyDescent="0.3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5" x14ac:dyDescent="0.3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.25" x14ac:dyDescent="0.3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25" x14ac:dyDescent="0.3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25" x14ac:dyDescent="0.3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3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25" x14ac:dyDescent="0.3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4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.25" x14ac:dyDescent="0.3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25" x14ac:dyDescent="0.3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25" x14ac:dyDescent="0.3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25" x14ac:dyDescent="0.3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25" x14ac:dyDescent="0.3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25" x14ac:dyDescent="0.3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25" x14ac:dyDescent="0.3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25" x14ac:dyDescent="0.3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25" x14ac:dyDescent="0.3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25" x14ac:dyDescent="0.3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25" x14ac:dyDescent="0.3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25" x14ac:dyDescent="0.3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25" x14ac:dyDescent="0.3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25" x14ac:dyDescent="0.3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25" x14ac:dyDescent="0.3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25" x14ac:dyDescent="0.3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25" x14ac:dyDescent="0.3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25" x14ac:dyDescent="0.3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25" x14ac:dyDescent="0.3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25" x14ac:dyDescent="0.3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25" x14ac:dyDescent="0.3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25" x14ac:dyDescent="0.3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25" x14ac:dyDescent="0.3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25" x14ac:dyDescent="0.3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25" x14ac:dyDescent="0.3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25" x14ac:dyDescent="0.3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25" x14ac:dyDescent="0.3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25" x14ac:dyDescent="0.3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25" x14ac:dyDescent="0.3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25" x14ac:dyDescent="0.3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25" x14ac:dyDescent="0.3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25" x14ac:dyDescent="0.3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25" x14ac:dyDescent="0.3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25" x14ac:dyDescent="0.3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25" x14ac:dyDescent="0.3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25" x14ac:dyDescent="0.3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25" x14ac:dyDescent="0.3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3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25" x14ac:dyDescent="0.3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x14ac:dyDescent="0.3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3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68" customWidth="1"/>
    <col min="2" max="2" width="60.1328125" style="69" customWidth="1"/>
    <col min="3" max="3" width="8.1328125" style="68" customWidth="1"/>
    <col min="4" max="5" width="14.73046875" style="70" customWidth="1"/>
    <col min="6" max="6" width="12.73046875" style="55" customWidth="1"/>
    <col min="7" max="7" width="14.3984375" style="55" customWidth="1"/>
    <col min="8" max="16384" width="14.3984375" style="55"/>
  </cols>
  <sheetData>
    <row r="1" spans="1:20" ht="44.25" customHeight="1" x14ac:dyDescent="0.3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35">
      <c r="A2" s="95" t="s">
        <v>808</v>
      </c>
      <c r="B2" s="95"/>
      <c r="C2" s="95"/>
      <c r="D2" s="95"/>
      <c r="E2" s="95"/>
    </row>
    <row r="3" spans="1:20" s="56" customFormat="1" ht="56.25" customHeight="1" x14ac:dyDescent="0.3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3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4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3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3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25" x14ac:dyDescent="0.3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25" x14ac:dyDescent="0.3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25" x14ac:dyDescent="0.3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25" x14ac:dyDescent="0.35">
      <c r="A34" s="28">
        <v>6394</v>
      </c>
      <c r="B34" s="29" t="s">
        <v>68</v>
      </c>
      <c r="C34" s="33" t="s">
        <v>69</v>
      </c>
      <c r="D34" s="4"/>
      <c r="E34" s="4"/>
    </row>
    <row r="35" spans="1:6" ht="23.25" x14ac:dyDescent="0.3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25" x14ac:dyDescent="0.3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25" x14ac:dyDescent="0.3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25" x14ac:dyDescent="0.3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5" x14ac:dyDescent="0.4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3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5">
      <c r="A80" s="36">
        <v>324</v>
      </c>
      <c r="B80" s="38" t="s">
        <v>158</v>
      </c>
      <c r="C80" s="35" t="s">
        <v>159</v>
      </c>
      <c r="D80" s="5"/>
      <c r="E80" s="5"/>
    </row>
    <row r="81" spans="1:5" ht="23.25" x14ac:dyDescent="0.3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25" x14ac:dyDescent="0.3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25" x14ac:dyDescent="0.3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25" x14ac:dyDescent="0.3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25" x14ac:dyDescent="0.3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25" x14ac:dyDescent="0.3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9" x14ac:dyDescent="0.3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25" x14ac:dyDescent="0.3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25" x14ac:dyDescent="0.3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25" x14ac:dyDescent="0.3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25" x14ac:dyDescent="0.3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25" x14ac:dyDescent="0.3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25" x14ac:dyDescent="0.3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25" x14ac:dyDescent="0.3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25" x14ac:dyDescent="0.3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25" x14ac:dyDescent="0.3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25" x14ac:dyDescent="0.3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25" x14ac:dyDescent="0.3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25" x14ac:dyDescent="0.3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25" x14ac:dyDescent="0.3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25" x14ac:dyDescent="0.3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25" x14ac:dyDescent="0.3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25" x14ac:dyDescent="0.3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25" x14ac:dyDescent="0.3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25" x14ac:dyDescent="0.3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25" x14ac:dyDescent="0.3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25" x14ac:dyDescent="0.3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25" x14ac:dyDescent="0.3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25" x14ac:dyDescent="0.3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25" x14ac:dyDescent="0.3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25" x14ac:dyDescent="0.3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25" x14ac:dyDescent="0.3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25" x14ac:dyDescent="0.3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25" x14ac:dyDescent="0.3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25" x14ac:dyDescent="0.3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25" x14ac:dyDescent="0.3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25" x14ac:dyDescent="0.3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25" x14ac:dyDescent="0.3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25" x14ac:dyDescent="0.3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25" x14ac:dyDescent="0.3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25" x14ac:dyDescent="0.3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25" x14ac:dyDescent="0.3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25" x14ac:dyDescent="0.3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25" x14ac:dyDescent="0.3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25" x14ac:dyDescent="0.3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25" x14ac:dyDescent="0.3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25" x14ac:dyDescent="0.3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25" x14ac:dyDescent="0.3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25" x14ac:dyDescent="0.3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25" x14ac:dyDescent="0.3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5" x14ac:dyDescent="0.3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.25" x14ac:dyDescent="0.3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25" x14ac:dyDescent="0.3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25" x14ac:dyDescent="0.3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3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25" x14ac:dyDescent="0.3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4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.25" x14ac:dyDescent="0.3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25" x14ac:dyDescent="0.3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25" x14ac:dyDescent="0.3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25" x14ac:dyDescent="0.3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25" x14ac:dyDescent="0.3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25" x14ac:dyDescent="0.3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25" x14ac:dyDescent="0.3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25" x14ac:dyDescent="0.3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25" x14ac:dyDescent="0.3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25" x14ac:dyDescent="0.3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25" x14ac:dyDescent="0.3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25" x14ac:dyDescent="0.3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25" x14ac:dyDescent="0.3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25" x14ac:dyDescent="0.3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25" x14ac:dyDescent="0.3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25" x14ac:dyDescent="0.3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25" x14ac:dyDescent="0.3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25" x14ac:dyDescent="0.3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25" x14ac:dyDescent="0.3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25" x14ac:dyDescent="0.3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25" x14ac:dyDescent="0.3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25" x14ac:dyDescent="0.3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25" x14ac:dyDescent="0.3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25" x14ac:dyDescent="0.3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25" x14ac:dyDescent="0.3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25" x14ac:dyDescent="0.3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25" x14ac:dyDescent="0.3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25" x14ac:dyDescent="0.3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25" x14ac:dyDescent="0.3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25" x14ac:dyDescent="0.3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25" x14ac:dyDescent="0.3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25" x14ac:dyDescent="0.3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25" x14ac:dyDescent="0.3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25" x14ac:dyDescent="0.3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25" x14ac:dyDescent="0.3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25" x14ac:dyDescent="0.3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25" x14ac:dyDescent="0.3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3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25" x14ac:dyDescent="0.3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x14ac:dyDescent="0.3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3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68" customWidth="1"/>
    <col min="2" max="2" width="60.1328125" style="69" customWidth="1"/>
    <col min="3" max="3" width="8.1328125" style="68" customWidth="1"/>
    <col min="4" max="5" width="14.73046875" style="70" customWidth="1"/>
    <col min="6" max="6" width="12.73046875" style="55" customWidth="1"/>
    <col min="7" max="7" width="14.3984375" style="55" customWidth="1"/>
    <col min="8" max="16384" width="14.3984375" style="55"/>
  </cols>
  <sheetData>
    <row r="1" spans="1:20" ht="44.25" customHeight="1" x14ac:dyDescent="0.3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35">
      <c r="A2" s="95" t="s">
        <v>807</v>
      </c>
      <c r="B2" s="95"/>
      <c r="C2" s="95"/>
      <c r="D2" s="95"/>
      <c r="E2" s="95"/>
    </row>
    <row r="3" spans="1:20" s="56" customFormat="1" ht="56.25" customHeight="1" x14ac:dyDescent="0.3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3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4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3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3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25" x14ac:dyDescent="0.3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25" x14ac:dyDescent="0.3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25" x14ac:dyDescent="0.3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25" x14ac:dyDescent="0.35">
      <c r="A34" s="28">
        <v>6394</v>
      </c>
      <c r="B34" s="29" t="s">
        <v>68</v>
      </c>
      <c r="C34" s="33" t="s">
        <v>69</v>
      </c>
      <c r="D34" s="4"/>
      <c r="E34" s="4"/>
    </row>
    <row r="35" spans="1:6" ht="23.25" x14ac:dyDescent="0.3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25" x14ac:dyDescent="0.3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25" x14ac:dyDescent="0.3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25" x14ac:dyDescent="0.3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5" x14ac:dyDescent="0.4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3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5">
      <c r="A80" s="36">
        <v>324</v>
      </c>
      <c r="B80" s="38" t="s">
        <v>158</v>
      </c>
      <c r="C80" s="35" t="s">
        <v>159</v>
      </c>
      <c r="D80" s="5"/>
      <c r="E80" s="5"/>
    </row>
    <row r="81" spans="1:5" ht="23.25" x14ac:dyDescent="0.3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25" x14ac:dyDescent="0.3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25" x14ac:dyDescent="0.3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25" x14ac:dyDescent="0.3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25" x14ac:dyDescent="0.3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25" x14ac:dyDescent="0.3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9" x14ac:dyDescent="0.3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25" x14ac:dyDescent="0.3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25" x14ac:dyDescent="0.3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25" x14ac:dyDescent="0.3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25" x14ac:dyDescent="0.3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25" x14ac:dyDescent="0.3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25" x14ac:dyDescent="0.3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25" x14ac:dyDescent="0.3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25" x14ac:dyDescent="0.3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25" x14ac:dyDescent="0.3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25" x14ac:dyDescent="0.3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25" x14ac:dyDescent="0.3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25" x14ac:dyDescent="0.3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25" x14ac:dyDescent="0.3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25" x14ac:dyDescent="0.3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25" x14ac:dyDescent="0.3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25" x14ac:dyDescent="0.3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25" x14ac:dyDescent="0.3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25" x14ac:dyDescent="0.3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25" x14ac:dyDescent="0.3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25" x14ac:dyDescent="0.3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25" x14ac:dyDescent="0.3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25" x14ac:dyDescent="0.3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25" x14ac:dyDescent="0.3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25" x14ac:dyDescent="0.3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25" x14ac:dyDescent="0.3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25" x14ac:dyDescent="0.3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25" x14ac:dyDescent="0.3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25" x14ac:dyDescent="0.3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25" x14ac:dyDescent="0.3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25" x14ac:dyDescent="0.3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25" x14ac:dyDescent="0.3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25" x14ac:dyDescent="0.3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25" x14ac:dyDescent="0.3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25" x14ac:dyDescent="0.3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25" x14ac:dyDescent="0.3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25" x14ac:dyDescent="0.3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25" x14ac:dyDescent="0.3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25" x14ac:dyDescent="0.3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25" x14ac:dyDescent="0.3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25" x14ac:dyDescent="0.3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25" x14ac:dyDescent="0.3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25" x14ac:dyDescent="0.3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25" x14ac:dyDescent="0.3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5" x14ac:dyDescent="0.3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.25" x14ac:dyDescent="0.3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25" x14ac:dyDescent="0.3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25" x14ac:dyDescent="0.3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3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25" x14ac:dyDescent="0.3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4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.25" x14ac:dyDescent="0.3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25" x14ac:dyDescent="0.3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25" x14ac:dyDescent="0.3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25" x14ac:dyDescent="0.3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25" x14ac:dyDescent="0.3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25" x14ac:dyDescent="0.3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25" x14ac:dyDescent="0.3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25" x14ac:dyDescent="0.3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25" x14ac:dyDescent="0.3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25" x14ac:dyDescent="0.3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25" x14ac:dyDescent="0.3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25" x14ac:dyDescent="0.3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25" x14ac:dyDescent="0.3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25" x14ac:dyDescent="0.3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25" x14ac:dyDescent="0.3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25" x14ac:dyDescent="0.3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25" x14ac:dyDescent="0.3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25" x14ac:dyDescent="0.3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25" x14ac:dyDescent="0.3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25" x14ac:dyDescent="0.3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25" x14ac:dyDescent="0.3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25" x14ac:dyDescent="0.3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25" x14ac:dyDescent="0.3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25" x14ac:dyDescent="0.3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25" x14ac:dyDescent="0.3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25" x14ac:dyDescent="0.3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25" x14ac:dyDescent="0.3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25" x14ac:dyDescent="0.3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25" x14ac:dyDescent="0.3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25" x14ac:dyDescent="0.3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25" x14ac:dyDescent="0.3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25" x14ac:dyDescent="0.3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25" x14ac:dyDescent="0.3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25" x14ac:dyDescent="0.3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25" x14ac:dyDescent="0.3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25" x14ac:dyDescent="0.3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25" x14ac:dyDescent="0.3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3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25" x14ac:dyDescent="0.3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x14ac:dyDescent="0.3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3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68" customWidth="1"/>
    <col min="2" max="2" width="60.1328125" style="69" customWidth="1"/>
    <col min="3" max="3" width="8.1328125" style="68" customWidth="1"/>
    <col min="4" max="5" width="14.73046875" style="70" customWidth="1"/>
    <col min="6" max="6" width="12.73046875" style="55" customWidth="1"/>
    <col min="7" max="7" width="14.3984375" style="55" customWidth="1"/>
    <col min="8" max="16384" width="14.3984375" style="55"/>
  </cols>
  <sheetData>
    <row r="1" spans="1:20" ht="44.25" customHeight="1" x14ac:dyDescent="0.3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35">
      <c r="A2" s="95" t="s">
        <v>802</v>
      </c>
      <c r="B2" s="95"/>
      <c r="C2" s="95"/>
      <c r="D2" s="95"/>
      <c r="E2" s="95"/>
    </row>
    <row r="3" spans="1:20" s="56" customFormat="1" ht="56.25" customHeight="1" x14ac:dyDescent="0.3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3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4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3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3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25" x14ac:dyDescent="0.3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25" x14ac:dyDescent="0.3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25" x14ac:dyDescent="0.3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25" x14ac:dyDescent="0.35">
      <c r="A34" s="28">
        <v>6394</v>
      </c>
      <c r="B34" s="29" t="s">
        <v>68</v>
      </c>
      <c r="C34" s="33" t="s">
        <v>69</v>
      </c>
      <c r="D34" s="4"/>
      <c r="E34" s="4"/>
    </row>
    <row r="35" spans="1:6" ht="23.25" x14ac:dyDescent="0.3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25" x14ac:dyDescent="0.3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25" x14ac:dyDescent="0.3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25" x14ac:dyDescent="0.3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5" x14ac:dyDescent="0.4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3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5">
      <c r="A80" s="36">
        <v>324</v>
      </c>
      <c r="B80" s="38" t="s">
        <v>158</v>
      </c>
      <c r="C80" s="35" t="s">
        <v>159</v>
      </c>
      <c r="D80" s="5"/>
      <c r="E80" s="5"/>
    </row>
    <row r="81" spans="1:5" ht="23.25" x14ac:dyDescent="0.3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25" x14ac:dyDescent="0.3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25" x14ac:dyDescent="0.3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25" x14ac:dyDescent="0.3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25" x14ac:dyDescent="0.3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25" x14ac:dyDescent="0.3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9" x14ac:dyDescent="0.3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25" x14ac:dyDescent="0.3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25" x14ac:dyDescent="0.3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25" x14ac:dyDescent="0.3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25" x14ac:dyDescent="0.3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25" x14ac:dyDescent="0.3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25" x14ac:dyDescent="0.3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25" x14ac:dyDescent="0.3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25" x14ac:dyDescent="0.3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25" x14ac:dyDescent="0.3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25" x14ac:dyDescent="0.3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25" x14ac:dyDescent="0.3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25" x14ac:dyDescent="0.3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25" x14ac:dyDescent="0.3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25" x14ac:dyDescent="0.3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25" x14ac:dyDescent="0.3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25" x14ac:dyDescent="0.3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25" x14ac:dyDescent="0.3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25" x14ac:dyDescent="0.3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25" x14ac:dyDescent="0.3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25" x14ac:dyDescent="0.3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25" x14ac:dyDescent="0.3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25" x14ac:dyDescent="0.3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25" x14ac:dyDescent="0.3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25" x14ac:dyDescent="0.3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25" x14ac:dyDescent="0.3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25" x14ac:dyDescent="0.3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25" x14ac:dyDescent="0.3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25" x14ac:dyDescent="0.3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25" x14ac:dyDescent="0.3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25" x14ac:dyDescent="0.3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25" x14ac:dyDescent="0.3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25" x14ac:dyDescent="0.3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25" x14ac:dyDescent="0.3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25" x14ac:dyDescent="0.3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25" x14ac:dyDescent="0.3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25" x14ac:dyDescent="0.3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25" x14ac:dyDescent="0.3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25" x14ac:dyDescent="0.3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25" x14ac:dyDescent="0.3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25" x14ac:dyDescent="0.3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25" x14ac:dyDescent="0.3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25" x14ac:dyDescent="0.3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25" x14ac:dyDescent="0.3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5" x14ac:dyDescent="0.3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.25" x14ac:dyDescent="0.3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25" x14ac:dyDescent="0.3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25" x14ac:dyDescent="0.3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3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25" x14ac:dyDescent="0.3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4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.25" x14ac:dyDescent="0.3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25" x14ac:dyDescent="0.3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25" x14ac:dyDescent="0.3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25" x14ac:dyDescent="0.3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25" x14ac:dyDescent="0.3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25" x14ac:dyDescent="0.3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25" x14ac:dyDescent="0.3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25" x14ac:dyDescent="0.3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25" x14ac:dyDescent="0.3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25" x14ac:dyDescent="0.3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25" x14ac:dyDescent="0.3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25" x14ac:dyDescent="0.3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25" x14ac:dyDescent="0.3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25" x14ac:dyDescent="0.3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25" x14ac:dyDescent="0.3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25" x14ac:dyDescent="0.3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25" x14ac:dyDescent="0.3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25" x14ac:dyDescent="0.3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25" x14ac:dyDescent="0.3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25" x14ac:dyDescent="0.3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25" x14ac:dyDescent="0.3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25" x14ac:dyDescent="0.3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25" x14ac:dyDescent="0.3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25" x14ac:dyDescent="0.3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25" x14ac:dyDescent="0.3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25" x14ac:dyDescent="0.3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25" x14ac:dyDescent="0.3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25" x14ac:dyDescent="0.3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25" x14ac:dyDescent="0.3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25" x14ac:dyDescent="0.3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25" x14ac:dyDescent="0.3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25" x14ac:dyDescent="0.3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25" x14ac:dyDescent="0.3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25" x14ac:dyDescent="0.3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25" x14ac:dyDescent="0.3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25" x14ac:dyDescent="0.3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25" x14ac:dyDescent="0.3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3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25" x14ac:dyDescent="0.3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x14ac:dyDescent="0.3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3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68" customWidth="1"/>
    <col min="2" max="2" width="60.1328125" style="69" customWidth="1"/>
    <col min="3" max="3" width="8.1328125" style="68" customWidth="1"/>
    <col min="4" max="5" width="14.73046875" style="70" customWidth="1"/>
    <col min="6" max="6" width="12.73046875" style="55" customWidth="1"/>
    <col min="7" max="7" width="14.3984375" style="55" customWidth="1"/>
    <col min="8" max="16384" width="14.3984375" style="55"/>
  </cols>
  <sheetData>
    <row r="1" spans="1:20" ht="44.25" customHeight="1" x14ac:dyDescent="0.3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35">
      <c r="A2" s="95" t="s">
        <v>803</v>
      </c>
      <c r="B2" s="95"/>
      <c r="C2" s="95"/>
      <c r="D2" s="95"/>
      <c r="E2" s="95"/>
    </row>
    <row r="3" spans="1:20" s="56" customFormat="1" ht="56.25" customHeight="1" x14ac:dyDescent="0.3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3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4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3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3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25" x14ac:dyDescent="0.3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25" x14ac:dyDescent="0.3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25" x14ac:dyDescent="0.3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25" x14ac:dyDescent="0.35">
      <c r="A34" s="28">
        <v>6394</v>
      </c>
      <c r="B34" s="29" t="s">
        <v>68</v>
      </c>
      <c r="C34" s="33" t="s">
        <v>69</v>
      </c>
      <c r="D34" s="4"/>
      <c r="E34" s="4"/>
    </row>
    <row r="35" spans="1:6" ht="23.25" x14ac:dyDescent="0.3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25" x14ac:dyDescent="0.3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25" x14ac:dyDescent="0.3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25" x14ac:dyDescent="0.3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5" x14ac:dyDescent="0.4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3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5">
      <c r="A80" s="36">
        <v>324</v>
      </c>
      <c r="B80" s="38" t="s">
        <v>158</v>
      </c>
      <c r="C80" s="35" t="s">
        <v>159</v>
      </c>
      <c r="D80" s="5"/>
      <c r="E80" s="5"/>
    </row>
    <row r="81" spans="1:5" ht="23.25" x14ac:dyDescent="0.3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25" x14ac:dyDescent="0.3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25" x14ac:dyDescent="0.3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25" x14ac:dyDescent="0.3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25" x14ac:dyDescent="0.3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25" x14ac:dyDescent="0.3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9" x14ac:dyDescent="0.3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25" x14ac:dyDescent="0.3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25" x14ac:dyDescent="0.3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25" x14ac:dyDescent="0.3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25" x14ac:dyDescent="0.3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25" x14ac:dyDescent="0.3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25" x14ac:dyDescent="0.3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25" x14ac:dyDescent="0.3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25" x14ac:dyDescent="0.3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25" x14ac:dyDescent="0.3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25" x14ac:dyDescent="0.3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25" x14ac:dyDescent="0.3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25" x14ac:dyDescent="0.3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25" x14ac:dyDescent="0.3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25" x14ac:dyDescent="0.3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25" x14ac:dyDescent="0.3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25" x14ac:dyDescent="0.3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25" x14ac:dyDescent="0.3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25" x14ac:dyDescent="0.3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25" x14ac:dyDescent="0.3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25" x14ac:dyDescent="0.3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25" x14ac:dyDescent="0.3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25" x14ac:dyDescent="0.3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25" x14ac:dyDescent="0.3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25" x14ac:dyDescent="0.3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25" x14ac:dyDescent="0.3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25" x14ac:dyDescent="0.3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25" x14ac:dyDescent="0.3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25" x14ac:dyDescent="0.3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25" x14ac:dyDescent="0.3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25" x14ac:dyDescent="0.3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25" x14ac:dyDescent="0.3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25" x14ac:dyDescent="0.3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25" x14ac:dyDescent="0.3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25" x14ac:dyDescent="0.3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25" x14ac:dyDescent="0.3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25" x14ac:dyDescent="0.3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25" x14ac:dyDescent="0.3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25" x14ac:dyDescent="0.3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25" x14ac:dyDescent="0.3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25" x14ac:dyDescent="0.3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25" x14ac:dyDescent="0.3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25" x14ac:dyDescent="0.3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25" x14ac:dyDescent="0.3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5" x14ac:dyDescent="0.3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.25" x14ac:dyDescent="0.3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25" x14ac:dyDescent="0.3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25" x14ac:dyDescent="0.3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3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25" x14ac:dyDescent="0.3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4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.25" x14ac:dyDescent="0.3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25" x14ac:dyDescent="0.3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25" x14ac:dyDescent="0.3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25" x14ac:dyDescent="0.3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25" x14ac:dyDescent="0.3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25" x14ac:dyDescent="0.3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25" x14ac:dyDescent="0.3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25" x14ac:dyDescent="0.3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25" x14ac:dyDescent="0.3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25" x14ac:dyDescent="0.3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25" x14ac:dyDescent="0.3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25" x14ac:dyDescent="0.3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25" x14ac:dyDescent="0.3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25" x14ac:dyDescent="0.3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25" x14ac:dyDescent="0.3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25" x14ac:dyDescent="0.3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25" x14ac:dyDescent="0.3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25" x14ac:dyDescent="0.3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25" x14ac:dyDescent="0.3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25" x14ac:dyDescent="0.3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25" x14ac:dyDescent="0.3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25" x14ac:dyDescent="0.3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25" x14ac:dyDescent="0.3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25" x14ac:dyDescent="0.3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25" x14ac:dyDescent="0.3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25" x14ac:dyDescent="0.3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25" x14ac:dyDescent="0.3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25" x14ac:dyDescent="0.3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25" x14ac:dyDescent="0.3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25" x14ac:dyDescent="0.3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25" x14ac:dyDescent="0.3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25" x14ac:dyDescent="0.3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25" x14ac:dyDescent="0.3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25" x14ac:dyDescent="0.3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25" x14ac:dyDescent="0.3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25" x14ac:dyDescent="0.3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25" x14ac:dyDescent="0.3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3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25" x14ac:dyDescent="0.3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x14ac:dyDescent="0.3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3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68" customWidth="1"/>
    <col min="2" max="2" width="60.1328125" style="69" customWidth="1"/>
    <col min="3" max="3" width="8.1328125" style="68" customWidth="1"/>
    <col min="4" max="5" width="14.73046875" style="70" customWidth="1"/>
    <col min="6" max="6" width="12.73046875" style="55" customWidth="1"/>
    <col min="7" max="7" width="14.3984375" style="55" customWidth="1"/>
    <col min="8" max="16384" width="14.3984375" style="55"/>
  </cols>
  <sheetData>
    <row r="1" spans="1:20" ht="44.25" customHeight="1" x14ac:dyDescent="0.3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35">
      <c r="A2" s="95" t="s">
        <v>804</v>
      </c>
      <c r="B2" s="95"/>
      <c r="C2" s="95"/>
      <c r="D2" s="95"/>
      <c r="E2" s="95"/>
    </row>
    <row r="3" spans="1:20" s="56" customFormat="1" ht="56.25" customHeight="1" x14ac:dyDescent="0.3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3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4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3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3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25" x14ac:dyDescent="0.3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25" x14ac:dyDescent="0.3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25" x14ac:dyDescent="0.3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25" x14ac:dyDescent="0.35">
      <c r="A34" s="28">
        <v>6394</v>
      </c>
      <c r="B34" s="29" t="s">
        <v>68</v>
      </c>
      <c r="C34" s="33" t="s">
        <v>69</v>
      </c>
      <c r="D34" s="4"/>
      <c r="E34" s="4"/>
    </row>
    <row r="35" spans="1:6" ht="23.25" x14ac:dyDescent="0.3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25" x14ac:dyDescent="0.3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25" x14ac:dyDescent="0.3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25" x14ac:dyDescent="0.3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5" x14ac:dyDescent="0.4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3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5">
      <c r="A80" s="36">
        <v>324</v>
      </c>
      <c r="B80" s="38" t="s">
        <v>158</v>
      </c>
      <c r="C80" s="35" t="s">
        <v>159</v>
      </c>
      <c r="D80" s="5"/>
      <c r="E80" s="5"/>
    </row>
    <row r="81" spans="1:5" ht="23.25" x14ac:dyDescent="0.3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25" x14ac:dyDescent="0.3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25" x14ac:dyDescent="0.3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25" x14ac:dyDescent="0.3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25" x14ac:dyDescent="0.3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25" x14ac:dyDescent="0.3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9" x14ac:dyDescent="0.3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25" x14ac:dyDescent="0.3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25" x14ac:dyDescent="0.3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25" x14ac:dyDescent="0.3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25" x14ac:dyDescent="0.3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25" x14ac:dyDescent="0.3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25" x14ac:dyDescent="0.3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25" x14ac:dyDescent="0.3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25" x14ac:dyDescent="0.3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25" x14ac:dyDescent="0.3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25" x14ac:dyDescent="0.3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25" x14ac:dyDescent="0.3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25" x14ac:dyDescent="0.3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25" x14ac:dyDescent="0.3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25" x14ac:dyDescent="0.3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25" x14ac:dyDescent="0.3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25" x14ac:dyDescent="0.3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25" x14ac:dyDescent="0.3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25" x14ac:dyDescent="0.3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25" x14ac:dyDescent="0.3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25" x14ac:dyDescent="0.3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25" x14ac:dyDescent="0.3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25" x14ac:dyDescent="0.3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25" x14ac:dyDescent="0.3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25" x14ac:dyDescent="0.3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25" x14ac:dyDescent="0.3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25" x14ac:dyDescent="0.3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25" x14ac:dyDescent="0.3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25" x14ac:dyDescent="0.3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25" x14ac:dyDescent="0.3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25" x14ac:dyDescent="0.3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25" x14ac:dyDescent="0.3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25" x14ac:dyDescent="0.3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25" x14ac:dyDescent="0.3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25" x14ac:dyDescent="0.3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25" x14ac:dyDescent="0.3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25" x14ac:dyDescent="0.3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25" x14ac:dyDescent="0.3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25" x14ac:dyDescent="0.3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25" x14ac:dyDescent="0.3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25" x14ac:dyDescent="0.3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25" x14ac:dyDescent="0.3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25" x14ac:dyDescent="0.3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25" x14ac:dyDescent="0.3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5" x14ac:dyDescent="0.3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.25" x14ac:dyDescent="0.3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25" x14ac:dyDescent="0.3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25" x14ac:dyDescent="0.3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3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25" x14ac:dyDescent="0.3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4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.25" x14ac:dyDescent="0.3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25" x14ac:dyDescent="0.3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25" x14ac:dyDescent="0.3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25" x14ac:dyDescent="0.3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25" x14ac:dyDescent="0.3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25" x14ac:dyDescent="0.3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25" x14ac:dyDescent="0.3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25" x14ac:dyDescent="0.3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25" x14ac:dyDescent="0.3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25" x14ac:dyDescent="0.3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25" x14ac:dyDescent="0.3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25" x14ac:dyDescent="0.3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25" x14ac:dyDescent="0.3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25" x14ac:dyDescent="0.3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25" x14ac:dyDescent="0.3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25" x14ac:dyDescent="0.3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25" x14ac:dyDescent="0.3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25" x14ac:dyDescent="0.3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25" x14ac:dyDescent="0.3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25" x14ac:dyDescent="0.3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25" x14ac:dyDescent="0.3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25" x14ac:dyDescent="0.3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25" x14ac:dyDescent="0.3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25" x14ac:dyDescent="0.3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25" x14ac:dyDescent="0.3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25" x14ac:dyDescent="0.3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25" x14ac:dyDescent="0.3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25" x14ac:dyDescent="0.3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25" x14ac:dyDescent="0.3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25" x14ac:dyDescent="0.3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25" x14ac:dyDescent="0.3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25" x14ac:dyDescent="0.3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25" x14ac:dyDescent="0.3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25" x14ac:dyDescent="0.3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25" x14ac:dyDescent="0.3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25" x14ac:dyDescent="0.3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25" x14ac:dyDescent="0.3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3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25" x14ac:dyDescent="0.3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x14ac:dyDescent="0.3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3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68" customWidth="1"/>
    <col min="2" max="2" width="60.1328125" style="69" customWidth="1"/>
    <col min="3" max="3" width="8.1328125" style="68" customWidth="1"/>
    <col min="4" max="5" width="14.73046875" style="70" customWidth="1"/>
    <col min="6" max="6" width="12.73046875" style="55" customWidth="1"/>
    <col min="7" max="7" width="14.3984375" style="55" customWidth="1"/>
    <col min="8" max="16384" width="14.3984375" style="55"/>
  </cols>
  <sheetData>
    <row r="1" spans="1:20" ht="44.25" customHeight="1" x14ac:dyDescent="0.3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35">
      <c r="A2" s="95" t="s">
        <v>805</v>
      </c>
      <c r="B2" s="95"/>
      <c r="C2" s="95"/>
      <c r="D2" s="95"/>
      <c r="E2" s="95"/>
    </row>
    <row r="3" spans="1:20" s="56" customFormat="1" ht="56.25" customHeight="1" x14ac:dyDescent="0.3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3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4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3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3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25" x14ac:dyDescent="0.3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25" x14ac:dyDescent="0.3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25" x14ac:dyDescent="0.3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25" x14ac:dyDescent="0.35">
      <c r="A34" s="28">
        <v>6394</v>
      </c>
      <c r="B34" s="29" t="s">
        <v>68</v>
      </c>
      <c r="C34" s="33" t="s">
        <v>69</v>
      </c>
      <c r="D34" s="4"/>
      <c r="E34" s="4"/>
    </row>
    <row r="35" spans="1:6" ht="23.25" x14ac:dyDescent="0.3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25" x14ac:dyDescent="0.3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25" x14ac:dyDescent="0.3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25" x14ac:dyDescent="0.3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5" x14ac:dyDescent="0.4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3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5">
      <c r="A80" s="36">
        <v>324</v>
      </c>
      <c r="B80" s="38" t="s">
        <v>158</v>
      </c>
      <c r="C80" s="35" t="s">
        <v>159</v>
      </c>
      <c r="D80" s="5"/>
      <c r="E80" s="5"/>
    </row>
    <row r="81" spans="1:5" ht="23.25" x14ac:dyDescent="0.3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25" x14ac:dyDescent="0.3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25" x14ac:dyDescent="0.3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25" x14ac:dyDescent="0.3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25" x14ac:dyDescent="0.3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25" x14ac:dyDescent="0.3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9" x14ac:dyDescent="0.3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25" x14ac:dyDescent="0.3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25" x14ac:dyDescent="0.3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25" x14ac:dyDescent="0.3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25" x14ac:dyDescent="0.3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25" x14ac:dyDescent="0.3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25" x14ac:dyDescent="0.3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25" x14ac:dyDescent="0.3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25" x14ac:dyDescent="0.3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25" x14ac:dyDescent="0.3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25" x14ac:dyDescent="0.3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25" x14ac:dyDescent="0.3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25" x14ac:dyDescent="0.3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25" x14ac:dyDescent="0.3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25" x14ac:dyDescent="0.3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25" x14ac:dyDescent="0.3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25" x14ac:dyDescent="0.3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25" x14ac:dyDescent="0.3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25" x14ac:dyDescent="0.3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25" x14ac:dyDescent="0.3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25" x14ac:dyDescent="0.3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25" x14ac:dyDescent="0.3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25" x14ac:dyDescent="0.3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25" x14ac:dyDescent="0.3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25" x14ac:dyDescent="0.3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25" x14ac:dyDescent="0.3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25" x14ac:dyDescent="0.3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25" x14ac:dyDescent="0.3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25" x14ac:dyDescent="0.3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25" x14ac:dyDescent="0.3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25" x14ac:dyDescent="0.3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25" x14ac:dyDescent="0.3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25" x14ac:dyDescent="0.3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25" x14ac:dyDescent="0.3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25" x14ac:dyDescent="0.3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25" x14ac:dyDescent="0.3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25" x14ac:dyDescent="0.3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25" x14ac:dyDescent="0.3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25" x14ac:dyDescent="0.3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25" x14ac:dyDescent="0.3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25" x14ac:dyDescent="0.3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25" x14ac:dyDescent="0.3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25" x14ac:dyDescent="0.3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25" x14ac:dyDescent="0.3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5" x14ac:dyDescent="0.3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.25" x14ac:dyDescent="0.3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25" x14ac:dyDescent="0.3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25" x14ac:dyDescent="0.3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3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25" x14ac:dyDescent="0.3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4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.25" x14ac:dyDescent="0.3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25" x14ac:dyDescent="0.3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25" x14ac:dyDescent="0.3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25" x14ac:dyDescent="0.3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25" x14ac:dyDescent="0.3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25" x14ac:dyDescent="0.3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25" x14ac:dyDescent="0.3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25" x14ac:dyDescent="0.3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25" x14ac:dyDescent="0.3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25" x14ac:dyDescent="0.3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25" x14ac:dyDescent="0.3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25" x14ac:dyDescent="0.3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25" x14ac:dyDescent="0.3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25" x14ac:dyDescent="0.3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25" x14ac:dyDescent="0.3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25" x14ac:dyDescent="0.3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25" x14ac:dyDescent="0.3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25" x14ac:dyDescent="0.3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25" x14ac:dyDescent="0.3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25" x14ac:dyDescent="0.3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25" x14ac:dyDescent="0.3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25" x14ac:dyDescent="0.3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25" x14ac:dyDescent="0.3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25" x14ac:dyDescent="0.3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25" x14ac:dyDescent="0.3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25" x14ac:dyDescent="0.3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25" x14ac:dyDescent="0.3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25" x14ac:dyDescent="0.3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25" x14ac:dyDescent="0.3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25" x14ac:dyDescent="0.3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25" x14ac:dyDescent="0.3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25" x14ac:dyDescent="0.3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25" x14ac:dyDescent="0.3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25" x14ac:dyDescent="0.3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25" x14ac:dyDescent="0.3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25" x14ac:dyDescent="0.3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25" x14ac:dyDescent="0.3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3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25" x14ac:dyDescent="0.3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x14ac:dyDescent="0.3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3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68" customWidth="1"/>
    <col min="2" max="2" width="60.1328125" style="69" customWidth="1"/>
    <col min="3" max="3" width="8.1328125" style="68" customWidth="1"/>
    <col min="4" max="5" width="14.73046875" style="70" customWidth="1"/>
    <col min="6" max="6" width="12.73046875" style="55" customWidth="1"/>
    <col min="7" max="7" width="14.3984375" style="55" customWidth="1"/>
    <col min="8" max="16384" width="14.3984375" style="55"/>
  </cols>
  <sheetData>
    <row r="1" spans="1:20" ht="44.25" customHeight="1" x14ac:dyDescent="0.3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35">
      <c r="A2" s="95" t="s">
        <v>806</v>
      </c>
      <c r="B2" s="95"/>
      <c r="C2" s="95"/>
      <c r="D2" s="95"/>
      <c r="E2" s="95"/>
    </row>
    <row r="3" spans="1:20" s="56" customFormat="1" ht="56.25" customHeight="1" x14ac:dyDescent="0.3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3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4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3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3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25" x14ac:dyDescent="0.3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25" x14ac:dyDescent="0.3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25" x14ac:dyDescent="0.3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25" x14ac:dyDescent="0.35">
      <c r="A34" s="28">
        <v>6394</v>
      </c>
      <c r="B34" s="29" t="s">
        <v>68</v>
      </c>
      <c r="C34" s="33" t="s">
        <v>69</v>
      </c>
      <c r="D34" s="4"/>
      <c r="E34" s="4"/>
    </row>
    <row r="35" spans="1:6" ht="23.25" x14ac:dyDescent="0.3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25" x14ac:dyDescent="0.3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25" x14ac:dyDescent="0.3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25" x14ac:dyDescent="0.3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5" x14ac:dyDescent="0.4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3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5">
      <c r="A80" s="36">
        <v>324</v>
      </c>
      <c r="B80" s="38" t="s">
        <v>158</v>
      </c>
      <c r="C80" s="35" t="s">
        <v>159</v>
      </c>
      <c r="D80" s="5"/>
      <c r="E80" s="5"/>
    </row>
    <row r="81" spans="1:5" ht="23.25" x14ac:dyDescent="0.3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25" x14ac:dyDescent="0.3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25" x14ac:dyDescent="0.3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25" x14ac:dyDescent="0.3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25" x14ac:dyDescent="0.3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25" x14ac:dyDescent="0.3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9" x14ac:dyDescent="0.3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25" x14ac:dyDescent="0.3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25" x14ac:dyDescent="0.3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25" x14ac:dyDescent="0.3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25" x14ac:dyDescent="0.3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25" x14ac:dyDescent="0.3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25" x14ac:dyDescent="0.3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25" x14ac:dyDescent="0.3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25" x14ac:dyDescent="0.3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25" x14ac:dyDescent="0.3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25" x14ac:dyDescent="0.3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25" x14ac:dyDescent="0.3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25" x14ac:dyDescent="0.3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25" x14ac:dyDescent="0.3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25" x14ac:dyDescent="0.3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25" x14ac:dyDescent="0.3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25" x14ac:dyDescent="0.3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25" x14ac:dyDescent="0.3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25" x14ac:dyDescent="0.3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25" x14ac:dyDescent="0.3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25" x14ac:dyDescent="0.3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25" x14ac:dyDescent="0.3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25" x14ac:dyDescent="0.3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25" x14ac:dyDescent="0.3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25" x14ac:dyDescent="0.3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25" x14ac:dyDescent="0.3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25" x14ac:dyDescent="0.3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25" x14ac:dyDescent="0.3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25" x14ac:dyDescent="0.3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25" x14ac:dyDescent="0.3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25" x14ac:dyDescent="0.3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25" x14ac:dyDescent="0.3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25" x14ac:dyDescent="0.3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25" x14ac:dyDescent="0.3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25" x14ac:dyDescent="0.3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25" x14ac:dyDescent="0.3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25" x14ac:dyDescent="0.3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25" x14ac:dyDescent="0.3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25" x14ac:dyDescent="0.3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25" x14ac:dyDescent="0.3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25" x14ac:dyDescent="0.3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25" x14ac:dyDescent="0.3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25" x14ac:dyDescent="0.3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25" x14ac:dyDescent="0.3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5" x14ac:dyDescent="0.3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.25" x14ac:dyDescent="0.3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25" x14ac:dyDescent="0.3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25" x14ac:dyDescent="0.3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3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25" x14ac:dyDescent="0.3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4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.25" x14ac:dyDescent="0.3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25" x14ac:dyDescent="0.3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25" x14ac:dyDescent="0.3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25" x14ac:dyDescent="0.3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25" x14ac:dyDescent="0.3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25" x14ac:dyDescent="0.3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25" x14ac:dyDescent="0.3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25" x14ac:dyDescent="0.3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25" x14ac:dyDescent="0.3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25" x14ac:dyDescent="0.3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25" x14ac:dyDescent="0.3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25" x14ac:dyDescent="0.3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25" x14ac:dyDescent="0.3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25" x14ac:dyDescent="0.3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25" x14ac:dyDescent="0.3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25" x14ac:dyDescent="0.3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25" x14ac:dyDescent="0.3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25" x14ac:dyDescent="0.3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25" x14ac:dyDescent="0.3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25" x14ac:dyDescent="0.3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25" x14ac:dyDescent="0.3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25" x14ac:dyDescent="0.3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25" x14ac:dyDescent="0.3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25" x14ac:dyDescent="0.3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25" x14ac:dyDescent="0.3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25" x14ac:dyDescent="0.3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25" x14ac:dyDescent="0.3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25" x14ac:dyDescent="0.3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25" x14ac:dyDescent="0.3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25" x14ac:dyDescent="0.3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25" x14ac:dyDescent="0.3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25" x14ac:dyDescent="0.3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25" x14ac:dyDescent="0.3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25" x14ac:dyDescent="0.3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25" x14ac:dyDescent="0.3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25" x14ac:dyDescent="0.3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25" x14ac:dyDescent="0.3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3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25" x14ac:dyDescent="0.3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x14ac:dyDescent="0.3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3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D1" sqref="D1"/>
    </sheetView>
  </sheetViews>
  <sheetFormatPr defaultColWidth="14.3984375" defaultRowHeight="11.65" x14ac:dyDescent="0.35"/>
  <cols>
    <col min="1" max="1" width="7.86328125" style="68" customWidth="1"/>
    <col min="2" max="2" width="60.1328125" style="69" customWidth="1"/>
    <col min="3" max="3" width="8.1328125" style="68" customWidth="1"/>
    <col min="4" max="9" width="14.73046875" style="70" customWidth="1"/>
    <col min="10" max="10" width="8.73046875" style="70" customWidth="1"/>
    <col min="11" max="11" width="14.3984375" style="55" customWidth="1"/>
    <col min="12" max="16384" width="14.3984375" style="55"/>
  </cols>
  <sheetData>
    <row r="1" spans="1:25" ht="44.25" customHeight="1" x14ac:dyDescent="0.35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3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3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3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4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3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26482.17</v>
      </c>
      <c r="F6" s="2">
        <f t="shared" si="0"/>
        <v>0</v>
      </c>
      <c r="G6" s="2">
        <f>+G7+G14+G19+G30+G35</f>
        <v>190835.91</v>
      </c>
      <c r="H6" s="2">
        <f t="shared" si="0"/>
        <v>0</v>
      </c>
      <c r="I6" s="2">
        <f t="shared" si="0"/>
        <v>217318.08000000002</v>
      </c>
      <c r="J6" s="50" t="str">
        <f>IF(H6&lt;&gt;0,IF(I6/H6&gt;=100,"&gt;&gt;100",I6/H6*100),"-")</f>
        <v>-</v>
      </c>
      <c r="K6" s="59"/>
    </row>
    <row r="7" spans="1:25" x14ac:dyDescent="0.3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3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35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35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3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35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35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x14ac:dyDescent="0.3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35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35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35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35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3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26482.17</v>
      </c>
      <c r="F19" s="3">
        <f t="shared" si="8"/>
        <v>0</v>
      </c>
      <c r="G19" s="3">
        <f t="shared" si="8"/>
        <v>190835.91</v>
      </c>
      <c r="H19" s="3">
        <f t="shared" si="8"/>
        <v>0</v>
      </c>
      <c r="I19" s="3">
        <f t="shared" si="8"/>
        <v>217318.08000000002</v>
      </c>
      <c r="J19" s="50" t="str">
        <f t="shared" si="2"/>
        <v>-</v>
      </c>
      <c r="K19" s="59"/>
    </row>
    <row r="20" spans="1:11" x14ac:dyDescent="0.3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26482.17</v>
      </c>
      <c r="F20" s="3">
        <f t="shared" si="9"/>
        <v>0</v>
      </c>
      <c r="G20" s="3">
        <f t="shared" si="9"/>
        <v>190835.91</v>
      </c>
      <c r="H20" s="3">
        <f t="shared" si="9"/>
        <v>0</v>
      </c>
      <c r="I20" s="3">
        <f t="shared" si="9"/>
        <v>217318.08000000002</v>
      </c>
      <c r="J20" s="50" t="str">
        <f t="shared" si="2"/>
        <v>-</v>
      </c>
      <c r="K20" s="59"/>
    </row>
    <row r="21" spans="1:11" x14ac:dyDescent="0.35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26482.17</v>
      </c>
      <c r="F21" s="84">
        <f>'Nacionalno sufinanciranje'!D21</f>
        <v>0</v>
      </c>
      <c r="G21" s="84">
        <f>'Nacionalno sufinanciranje'!E21</f>
        <v>190835.91</v>
      </c>
      <c r="H21" s="11">
        <f t="shared" ref="H21:I24" si="10">D21+F21</f>
        <v>0</v>
      </c>
      <c r="I21" s="11">
        <f t="shared" si="10"/>
        <v>217318.08000000002</v>
      </c>
      <c r="J21" s="50" t="str">
        <f t="shared" si="2"/>
        <v>-</v>
      </c>
      <c r="K21" s="59"/>
    </row>
    <row r="22" spans="1:11" x14ac:dyDescent="0.35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3.25" x14ac:dyDescent="0.35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x14ac:dyDescent="0.35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x14ac:dyDescent="0.3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x14ac:dyDescent="0.35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35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3.25" x14ac:dyDescent="0.35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x14ac:dyDescent="0.35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x14ac:dyDescent="0.3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35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35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3.25" x14ac:dyDescent="0.35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3.25" x14ac:dyDescent="0.35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3.25" x14ac:dyDescent="0.3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35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3.25" x14ac:dyDescent="0.35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3.25" x14ac:dyDescent="0.35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3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3.25" x14ac:dyDescent="0.3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35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35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5" x14ac:dyDescent="0.4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3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279115.39</v>
      </c>
      <c r="H44" s="3">
        <f t="shared" si="21"/>
        <v>0</v>
      </c>
      <c r="I44" s="3">
        <f t="shared" si="21"/>
        <v>279115.39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35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266677.89</v>
      </c>
      <c r="H45" s="3">
        <f t="shared" si="23"/>
        <v>0</v>
      </c>
      <c r="I45" s="3">
        <f t="shared" si="23"/>
        <v>266677.89</v>
      </c>
      <c r="J45" s="50" t="str">
        <f t="shared" si="22"/>
        <v>-</v>
      </c>
    </row>
    <row r="46" spans="1:11" ht="12.75" customHeight="1" x14ac:dyDescent="0.35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228864.87</v>
      </c>
      <c r="H46" s="3">
        <f t="shared" si="24"/>
        <v>0</v>
      </c>
      <c r="I46" s="3">
        <f t="shared" si="24"/>
        <v>228864.87</v>
      </c>
      <c r="J46" s="50" t="str">
        <f t="shared" si="22"/>
        <v>-</v>
      </c>
    </row>
    <row r="47" spans="1:11" ht="12.75" customHeight="1" x14ac:dyDescent="0.35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228864.87</v>
      </c>
      <c r="H47" s="12">
        <f t="shared" ref="H47:I51" si="25">D47+F47</f>
        <v>0</v>
      </c>
      <c r="I47" s="12">
        <f t="shared" si="25"/>
        <v>228864.87</v>
      </c>
      <c r="J47" s="50" t="str">
        <f t="shared" si="22"/>
        <v>-</v>
      </c>
    </row>
    <row r="48" spans="1:11" ht="12.75" customHeight="1" x14ac:dyDescent="0.35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35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35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35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35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37813.019999999997</v>
      </c>
      <c r="H52" s="3">
        <f t="shared" si="26"/>
        <v>0</v>
      </c>
      <c r="I52" s="3">
        <f t="shared" si="26"/>
        <v>37813.019999999997</v>
      </c>
      <c r="J52" s="50" t="str">
        <f t="shared" si="22"/>
        <v>-</v>
      </c>
    </row>
    <row r="53" spans="1:10" ht="12.75" customHeight="1" x14ac:dyDescent="0.35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35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37813.019999999997</v>
      </c>
      <c r="H54" s="12">
        <f t="shared" si="27"/>
        <v>0</v>
      </c>
      <c r="I54" s="12">
        <f t="shared" si="27"/>
        <v>37813.019999999997</v>
      </c>
      <c r="J54" s="50" t="str">
        <f t="shared" si="22"/>
        <v>-</v>
      </c>
    </row>
    <row r="55" spans="1:10" ht="12.75" customHeight="1" x14ac:dyDescent="0.35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3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12437.5</v>
      </c>
      <c r="H56" s="3">
        <f t="shared" si="28"/>
        <v>0</v>
      </c>
      <c r="I56" s="3">
        <f t="shared" si="28"/>
        <v>12437.5</v>
      </c>
      <c r="J56" s="50" t="str">
        <f t="shared" si="22"/>
        <v>-</v>
      </c>
    </row>
    <row r="57" spans="1:10" ht="12.75" customHeight="1" x14ac:dyDescent="0.35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3942</v>
      </c>
      <c r="H57" s="3">
        <f t="shared" si="29"/>
        <v>0</v>
      </c>
      <c r="I57" s="3">
        <f t="shared" si="29"/>
        <v>3942</v>
      </c>
      <c r="J57" s="50" t="str">
        <f t="shared" si="22"/>
        <v>-</v>
      </c>
    </row>
    <row r="58" spans="1:10" ht="12.75" customHeight="1" x14ac:dyDescent="0.35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35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3942</v>
      </c>
      <c r="H59" s="12">
        <f t="shared" si="30"/>
        <v>0</v>
      </c>
      <c r="I59" s="12">
        <f t="shared" si="30"/>
        <v>3942</v>
      </c>
      <c r="J59" s="50" t="str">
        <f t="shared" si="22"/>
        <v>-</v>
      </c>
    </row>
    <row r="60" spans="1:10" ht="12.75" customHeight="1" x14ac:dyDescent="0.35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35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35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8495.5</v>
      </c>
      <c r="H62" s="3">
        <f t="shared" si="31"/>
        <v>0</v>
      </c>
      <c r="I62" s="3">
        <f t="shared" si="31"/>
        <v>8495.5</v>
      </c>
      <c r="J62" s="50" t="str">
        <f t="shared" si="22"/>
        <v>-</v>
      </c>
    </row>
    <row r="63" spans="1:10" ht="12.75" customHeight="1" x14ac:dyDescent="0.35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8495.5</v>
      </c>
      <c r="H63" s="12">
        <f t="shared" ref="H63:I69" si="32">D63+F63</f>
        <v>0</v>
      </c>
      <c r="I63" s="12">
        <f t="shared" si="32"/>
        <v>8495.5</v>
      </c>
      <c r="J63" s="50" t="str">
        <f t="shared" si="22"/>
        <v>-</v>
      </c>
    </row>
    <row r="64" spans="1:10" ht="12.75" customHeight="1" x14ac:dyDescent="0.35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35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35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35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35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35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35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35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35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35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35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35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35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35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35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35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35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3.25" x14ac:dyDescent="0.3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35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35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35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35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35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35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35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35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35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35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35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35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35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35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35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35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35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35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35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3.25" x14ac:dyDescent="0.35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3.25" x14ac:dyDescent="0.35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3.25" x14ac:dyDescent="0.35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35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35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3.25" x14ac:dyDescent="0.35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35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35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35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35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35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35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35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3.25" x14ac:dyDescent="0.35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x14ac:dyDescent="0.35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35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9" x14ac:dyDescent="0.35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x14ac:dyDescent="0.35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35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35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3.25" x14ac:dyDescent="0.35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3.25" x14ac:dyDescent="0.3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35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35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35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3.25" x14ac:dyDescent="0.35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x14ac:dyDescent="0.35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x14ac:dyDescent="0.35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x14ac:dyDescent="0.35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35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35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3.25" x14ac:dyDescent="0.35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3.25" x14ac:dyDescent="0.35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3.25" x14ac:dyDescent="0.3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35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35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35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35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35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35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35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3.25" x14ac:dyDescent="0.35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3.25" x14ac:dyDescent="0.35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3.25" x14ac:dyDescent="0.35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3.25" x14ac:dyDescent="0.35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3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35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35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x14ac:dyDescent="0.35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35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35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3.25" x14ac:dyDescent="0.35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3.25" x14ac:dyDescent="0.35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3.25" x14ac:dyDescent="0.35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x14ac:dyDescent="0.35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3.25" x14ac:dyDescent="0.35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3.25" x14ac:dyDescent="0.35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x14ac:dyDescent="0.35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x14ac:dyDescent="0.35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35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x14ac:dyDescent="0.35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35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35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35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3.25" x14ac:dyDescent="0.35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35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35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35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35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35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35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35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35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3.25" x14ac:dyDescent="0.35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35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35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35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35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35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35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3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3.25" x14ac:dyDescent="0.35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3.25" x14ac:dyDescent="0.35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35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35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3.25" x14ac:dyDescent="0.35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3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35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35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35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35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35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35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35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35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35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35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35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35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3.25" x14ac:dyDescent="0.35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3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35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35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35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35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35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35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35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35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35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35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35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35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35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35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35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35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35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35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35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35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35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35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35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35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35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35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35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35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35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35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35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x14ac:dyDescent="0.3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3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35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35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35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35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35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35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35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35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35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3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x14ac:dyDescent="0.3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3.25" x14ac:dyDescent="0.3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x14ac:dyDescent="0.35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x14ac:dyDescent="0.35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3.25" x14ac:dyDescent="0.3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35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35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35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35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3.25" x14ac:dyDescent="0.3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35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35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x14ac:dyDescent="0.35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35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35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35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3.25" x14ac:dyDescent="0.3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35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35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35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35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3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35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35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35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35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35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35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35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3.25" x14ac:dyDescent="0.3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3.25" x14ac:dyDescent="0.3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35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35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35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3.25" x14ac:dyDescent="0.3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35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3.25" x14ac:dyDescent="0.3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3.25" x14ac:dyDescent="0.35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x14ac:dyDescent="0.35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3.25" x14ac:dyDescent="0.3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x14ac:dyDescent="0.35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35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3.25" x14ac:dyDescent="0.3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3.25" x14ac:dyDescent="0.3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35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35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35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35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3.25" x14ac:dyDescent="0.3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x14ac:dyDescent="0.35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x14ac:dyDescent="0.35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3.25" x14ac:dyDescent="0.35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3.25" x14ac:dyDescent="0.3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x14ac:dyDescent="0.35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3.25" x14ac:dyDescent="0.3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3.25" x14ac:dyDescent="0.35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3.25" x14ac:dyDescent="0.35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3.25" x14ac:dyDescent="0.35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35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x14ac:dyDescent="0.35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x14ac:dyDescent="0.35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3.25" x14ac:dyDescent="0.3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3.25" x14ac:dyDescent="0.35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35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35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35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x14ac:dyDescent="0.3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35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35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35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35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35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3.25" x14ac:dyDescent="0.35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x14ac:dyDescent="0.35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5" x14ac:dyDescent="0.35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3.25" x14ac:dyDescent="0.3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35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35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35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35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35">
      <c r="A325" s="28" t="s">
        <v>640</v>
      </c>
      <c r="B325" s="29" t="s">
        <v>641</v>
      </c>
      <c r="C325" s="30" t="s">
        <v>640</v>
      </c>
      <c r="D325" s="3">
        <f>SUM(D326:D333)</f>
        <v>4673.33</v>
      </c>
      <c r="E325" s="3">
        <f t="shared" ref="E325:I325" si="146">SUM(E326:E333)</f>
        <v>17175.439999999999</v>
      </c>
      <c r="F325" s="3">
        <f t="shared" si="146"/>
        <v>213313.54</v>
      </c>
      <c r="G325" s="3">
        <f t="shared" si="146"/>
        <v>284158.81</v>
      </c>
      <c r="H325" s="3">
        <f t="shared" si="146"/>
        <v>217986.87</v>
      </c>
      <c r="I325" s="3">
        <f t="shared" si="146"/>
        <v>301334.25</v>
      </c>
      <c r="J325" s="50">
        <f t="shared" si="144"/>
        <v>138.23504599153151</v>
      </c>
      <c r="K325" s="59"/>
    </row>
    <row r="326" spans="1:11" x14ac:dyDescent="0.35">
      <c r="A326" s="28">
        <v>96381</v>
      </c>
      <c r="B326" s="29" t="s">
        <v>43</v>
      </c>
      <c r="C326" s="30">
        <v>96381</v>
      </c>
      <c r="D326" s="84">
        <f>SUM('510:816'!D326)</f>
        <v>4673.33</v>
      </c>
      <c r="E326" s="84">
        <f>SUM('510:816'!E326)</f>
        <v>17175.439999999999</v>
      </c>
      <c r="F326" s="84">
        <f>'Nacionalno sufinanciranje'!D326</f>
        <v>213313.54</v>
      </c>
      <c r="G326" s="84">
        <f>'Nacionalno sufinanciranje'!E326</f>
        <v>284158.81</v>
      </c>
      <c r="H326" s="10">
        <f t="shared" ref="H326:I333" si="147">D326+F326</f>
        <v>217986.87</v>
      </c>
      <c r="I326" s="10">
        <f t="shared" si="147"/>
        <v>301334.25</v>
      </c>
      <c r="J326" s="50">
        <f t="shared" si="144"/>
        <v>138.23504599153151</v>
      </c>
      <c r="K326" s="59"/>
    </row>
    <row r="327" spans="1:11" x14ac:dyDescent="0.35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35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35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3.25" x14ac:dyDescent="0.35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3.25" x14ac:dyDescent="0.35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x14ac:dyDescent="0.35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3.25" x14ac:dyDescent="0.35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4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3.25" x14ac:dyDescent="0.35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35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x14ac:dyDescent="0.35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3.25" x14ac:dyDescent="0.3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35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35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35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35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35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3.25" x14ac:dyDescent="0.35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x14ac:dyDescent="0.35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35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3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35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35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35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35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3.25" x14ac:dyDescent="0.3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35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35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35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35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x14ac:dyDescent="0.3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12502.11</v>
      </c>
      <c r="F357" s="3">
        <f t="shared" si="156"/>
        <v>0</v>
      </c>
      <c r="G357" s="3">
        <f t="shared" si="156"/>
        <v>71514.06</v>
      </c>
      <c r="H357" s="3">
        <f t="shared" si="156"/>
        <v>0</v>
      </c>
      <c r="I357" s="3">
        <f t="shared" si="156"/>
        <v>84016.17</v>
      </c>
      <c r="J357" s="50" t="str">
        <f t="shared" si="149"/>
        <v>-</v>
      </c>
    </row>
    <row r="358" spans="1:10" s="64" customFormat="1" ht="23.25" x14ac:dyDescent="0.35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12502.11</v>
      </c>
      <c r="F358" s="84">
        <f>'Nacionalno sufinanciranje'!D358</f>
        <v>0</v>
      </c>
      <c r="G358" s="84">
        <f>'Nacionalno sufinanciranje'!E358</f>
        <v>71514.06</v>
      </c>
      <c r="H358" s="10">
        <f t="shared" ref="H358:I366" si="157">D358+F358</f>
        <v>0</v>
      </c>
      <c r="I358" s="10">
        <f t="shared" si="157"/>
        <v>84016.17</v>
      </c>
      <c r="J358" s="50" t="str">
        <f t="shared" si="149"/>
        <v>-</v>
      </c>
    </row>
    <row r="359" spans="1:10" s="64" customFormat="1" ht="23.25" x14ac:dyDescent="0.35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3.25" x14ac:dyDescent="0.35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3.25" x14ac:dyDescent="0.35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3.25" x14ac:dyDescent="0.35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3.25" x14ac:dyDescent="0.35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3.25" x14ac:dyDescent="0.35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3.25" x14ac:dyDescent="0.35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35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668.79</v>
      </c>
      <c r="H366" s="10">
        <f t="shared" si="157"/>
        <v>0</v>
      </c>
      <c r="I366" s="10">
        <f t="shared" si="157"/>
        <v>668.79</v>
      </c>
      <c r="J366" s="50" t="str">
        <f t="shared" si="149"/>
        <v>-</v>
      </c>
    </row>
    <row r="367" spans="1:10" s="59" customFormat="1" x14ac:dyDescent="0.3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35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35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3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3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3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35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3.25" x14ac:dyDescent="0.3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35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35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35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35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35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3.25" x14ac:dyDescent="0.35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35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35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3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3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3.25" x14ac:dyDescent="0.3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3.25" x14ac:dyDescent="0.35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3.25" x14ac:dyDescent="0.35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3.25" x14ac:dyDescent="0.35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3.25" x14ac:dyDescent="0.35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3.25" x14ac:dyDescent="0.35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3.25" x14ac:dyDescent="0.35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3.25" x14ac:dyDescent="0.35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3.25" x14ac:dyDescent="0.35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3.25" x14ac:dyDescent="0.35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3.25" x14ac:dyDescent="0.3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3.25" x14ac:dyDescent="0.35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3.25" x14ac:dyDescent="0.35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3.25" x14ac:dyDescent="0.35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3.25" x14ac:dyDescent="0.35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3.25" x14ac:dyDescent="0.35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3.25" x14ac:dyDescent="0.35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3.25" x14ac:dyDescent="0.35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3.25" x14ac:dyDescent="0.35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3.25" x14ac:dyDescent="0.35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3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35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35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35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35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3.25" x14ac:dyDescent="0.3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35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35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35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35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3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12502.11</v>
      </c>
      <c r="F415" s="3">
        <f t="shared" si="174"/>
        <v>0</v>
      </c>
      <c r="G415" s="3">
        <f t="shared" si="174"/>
        <v>70845.27</v>
      </c>
      <c r="H415" s="3">
        <f t="shared" si="174"/>
        <v>0</v>
      </c>
      <c r="I415" s="3">
        <f t="shared" si="174"/>
        <v>83347.38</v>
      </c>
      <c r="J415" s="50" t="str">
        <f t="shared" si="169"/>
        <v>-</v>
      </c>
    </row>
    <row r="416" spans="1:10" s="59" customFormat="1" x14ac:dyDescent="0.35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12502.11</v>
      </c>
      <c r="F416" s="84">
        <f>'Nacionalno sufinanciranje'!D416</f>
        <v>0</v>
      </c>
      <c r="G416" s="84">
        <f>'Nacionalno sufinanciranje'!E416</f>
        <v>70845.27</v>
      </c>
      <c r="H416" s="10">
        <f t="shared" ref="H416:I423" si="175">D416+F416</f>
        <v>0</v>
      </c>
      <c r="I416" s="10">
        <f t="shared" si="175"/>
        <v>83347.38</v>
      </c>
      <c r="J416" s="50" t="str">
        <f t="shared" si="169"/>
        <v>-</v>
      </c>
    </row>
    <row r="417" spans="1:10" s="59" customFormat="1" x14ac:dyDescent="0.35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35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35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3.25" x14ac:dyDescent="0.35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3.25" x14ac:dyDescent="0.35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x14ac:dyDescent="0.35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3.25" x14ac:dyDescent="0.35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35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x14ac:dyDescent="0.35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418665.75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418665.75</v>
      </c>
      <c r="J425" s="50" t="str">
        <f>IF(H425&lt;&gt;0,IF(I425/H425&gt;=100,"&gt;&gt;100",I425/H425*100),"-")</f>
        <v>-</v>
      </c>
    </row>
    <row r="426" spans="1:10" s="59" customFormat="1" x14ac:dyDescent="0.35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35">
      <c r="J427" s="86"/>
    </row>
    <row r="428" spans="1:10" ht="15" customHeight="1" x14ac:dyDescent="0.35">
      <c r="J428" s="86"/>
    </row>
    <row r="429" spans="1:10" ht="15" customHeight="1" x14ac:dyDescent="0.35">
      <c r="J429" s="86"/>
    </row>
    <row r="430" spans="1:10" ht="15" customHeight="1" x14ac:dyDescent="0.35">
      <c r="J430" s="86"/>
    </row>
    <row r="431" spans="1:10" ht="15" customHeight="1" x14ac:dyDescent="0.35">
      <c r="J431" s="86"/>
    </row>
    <row r="432" spans="1:10" ht="15" customHeight="1" x14ac:dyDescent="0.35">
      <c r="J432" s="86"/>
    </row>
    <row r="433" spans="10:10" ht="15" customHeight="1" x14ac:dyDescent="0.35">
      <c r="J433" s="86"/>
    </row>
    <row r="434" spans="10:10" ht="15" customHeight="1" x14ac:dyDescent="0.35">
      <c r="J434" s="86"/>
    </row>
    <row r="435" spans="10:10" ht="15" customHeight="1" x14ac:dyDescent="0.35">
      <c r="J435" s="86"/>
    </row>
    <row r="436" spans="10:10" ht="15" customHeight="1" x14ac:dyDescent="0.35">
      <c r="J436" s="86"/>
    </row>
    <row r="437" spans="10:10" ht="15" customHeight="1" x14ac:dyDescent="0.35">
      <c r="J437" s="86"/>
    </row>
    <row r="438" spans="10:10" ht="15" customHeight="1" x14ac:dyDescent="0.35">
      <c r="J438" s="86"/>
    </row>
    <row r="439" spans="10:10" ht="15" customHeight="1" x14ac:dyDescent="0.35">
      <c r="J439" s="86"/>
    </row>
    <row r="440" spans="10:10" ht="15" customHeight="1" x14ac:dyDescent="0.35">
      <c r="J440" s="86"/>
    </row>
    <row r="441" spans="10:10" ht="15" customHeight="1" x14ac:dyDescent="0.35">
      <c r="J441" s="86"/>
    </row>
    <row r="442" spans="10:10" ht="15" customHeight="1" x14ac:dyDescent="0.35">
      <c r="J442" s="86"/>
    </row>
    <row r="443" spans="10:10" ht="15" customHeight="1" x14ac:dyDescent="0.35">
      <c r="J443" s="86"/>
    </row>
    <row r="444" spans="10:10" ht="15" customHeight="1" x14ac:dyDescent="0.35">
      <c r="J444" s="86"/>
    </row>
    <row r="445" spans="10:10" ht="15" customHeight="1" x14ac:dyDescent="0.35">
      <c r="J445" s="86"/>
    </row>
    <row r="446" spans="10:10" ht="15" customHeight="1" x14ac:dyDescent="0.35">
      <c r="J446" s="86"/>
    </row>
    <row r="447" spans="10:10" ht="15" customHeight="1" x14ac:dyDescent="0.35">
      <c r="J447" s="86"/>
    </row>
    <row r="448" spans="10:10" ht="15" customHeight="1" x14ac:dyDescent="0.35">
      <c r="J448" s="86"/>
    </row>
    <row r="449" spans="10:10" ht="15" customHeight="1" x14ac:dyDescent="0.35">
      <c r="J449" s="86"/>
    </row>
    <row r="450" spans="10:10" ht="15" customHeight="1" x14ac:dyDescent="0.35">
      <c r="J450" s="86"/>
    </row>
    <row r="451" spans="10:10" ht="15" customHeight="1" x14ac:dyDescent="0.35">
      <c r="J451" s="86"/>
    </row>
    <row r="452" spans="10:10" ht="15" customHeight="1" x14ac:dyDescent="0.35">
      <c r="J452" s="86"/>
    </row>
    <row r="453" spans="10:10" ht="15" customHeight="1" x14ac:dyDescent="0.35">
      <c r="J453" s="86"/>
    </row>
    <row r="454" spans="10:10" ht="15" customHeight="1" x14ac:dyDescent="0.35">
      <c r="J454" s="86"/>
    </row>
    <row r="455" spans="10:10" ht="15" customHeight="1" x14ac:dyDescent="0.35">
      <c r="J455" s="86"/>
    </row>
    <row r="456" spans="10:10" ht="15" customHeight="1" x14ac:dyDescent="0.35">
      <c r="J456" s="86"/>
    </row>
    <row r="457" spans="10:10" ht="15" customHeight="1" x14ac:dyDescent="0.35">
      <c r="J457" s="86"/>
    </row>
    <row r="458" spans="10:10" ht="15" customHeight="1" x14ac:dyDescent="0.35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10" zoomScaleNormal="100" workbookViewId="0">
      <selection activeCell="F425" sqref="F425"/>
    </sheetView>
  </sheetViews>
  <sheetFormatPr defaultColWidth="14.3984375" defaultRowHeight="11.65" x14ac:dyDescent="0.35"/>
  <cols>
    <col min="1" max="1" width="7.86328125" style="68" customWidth="1"/>
    <col min="2" max="2" width="60.1328125" style="69" customWidth="1"/>
    <col min="3" max="3" width="8.1328125" style="68" customWidth="1"/>
    <col min="4" max="5" width="14.73046875" style="70" customWidth="1"/>
    <col min="6" max="6" width="12.73046875" style="55" customWidth="1"/>
    <col min="7" max="7" width="14.3984375" style="55" customWidth="1"/>
    <col min="8" max="16384" width="14.3984375" style="55"/>
  </cols>
  <sheetData>
    <row r="1" spans="1:20" ht="44.25" customHeight="1" x14ac:dyDescent="0.3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35">
      <c r="A2" s="95" t="s">
        <v>783</v>
      </c>
      <c r="B2" s="95"/>
      <c r="C2" s="95"/>
      <c r="D2" s="95"/>
      <c r="E2" s="95"/>
    </row>
    <row r="3" spans="1:20" s="56" customFormat="1" ht="56.25" customHeight="1" x14ac:dyDescent="0.3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3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4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3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190835.91</v>
      </c>
      <c r="F6" s="59"/>
    </row>
    <row r="7" spans="1:20" x14ac:dyDescent="0.3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3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190835.91</v>
      </c>
      <c r="F19" s="59"/>
    </row>
    <row r="20" spans="1:6" x14ac:dyDescent="0.3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190835.91</v>
      </c>
      <c r="F20" s="59"/>
    </row>
    <row r="21" spans="1:6" x14ac:dyDescent="0.35">
      <c r="A21" s="31" t="s">
        <v>42</v>
      </c>
      <c r="B21" s="32" t="s">
        <v>43</v>
      </c>
      <c r="C21" s="33" t="s">
        <v>42</v>
      </c>
      <c r="D21" s="4"/>
      <c r="E21" s="4">
        <v>190835.91</v>
      </c>
      <c r="F21" s="59"/>
    </row>
    <row r="22" spans="1:6" x14ac:dyDescent="0.3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25" x14ac:dyDescent="0.3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25" x14ac:dyDescent="0.3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25" x14ac:dyDescent="0.3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25" x14ac:dyDescent="0.35">
      <c r="A34" s="28">
        <v>6394</v>
      </c>
      <c r="B34" s="29" t="s">
        <v>68</v>
      </c>
      <c r="C34" s="33" t="s">
        <v>69</v>
      </c>
      <c r="D34" s="4"/>
      <c r="E34" s="4"/>
    </row>
    <row r="35" spans="1:6" ht="23.25" x14ac:dyDescent="0.3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25" x14ac:dyDescent="0.3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25" x14ac:dyDescent="0.3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25" x14ac:dyDescent="0.3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5" x14ac:dyDescent="0.4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3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279115.39</v>
      </c>
    </row>
    <row r="45" spans="1:6" ht="12.75" customHeight="1" x14ac:dyDescent="0.3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266677.89</v>
      </c>
    </row>
    <row r="46" spans="1:6" ht="12.75" customHeight="1" x14ac:dyDescent="0.3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228864.87</v>
      </c>
    </row>
    <row r="47" spans="1:6" ht="12.75" customHeight="1" x14ac:dyDescent="0.35">
      <c r="A47" s="36">
        <v>3111</v>
      </c>
      <c r="B47" s="38" t="s">
        <v>92</v>
      </c>
      <c r="C47" s="35" t="s">
        <v>93</v>
      </c>
      <c r="D47" s="5"/>
      <c r="E47" s="5">
        <v>228864.87</v>
      </c>
    </row>
    <row r="48" spans="1:6" ht="12.75" customHeight="1" x14ac:dyDescent="0.3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37813.019999999997</v>
      </c>
    </row>
    <row r="53" spans="1:5" ht="12.75" customHeight="1" x14ac:dyDescent="0.3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5">
      <c r="A54" s="36">
        <v>3132</v>
      </c>
      <c r="B54" s="32" t="s">
        <v>106</v>
      </c>
      <c r="C54" s="35" t="s">
        <v>107</v>
      </c>
      <c r="D54" s="5"/>
      <c r="E54" s="5">
        <v>37813.019999999997</v>
      </c>
    </row>
    <row r="55" spans="1:5" ht="12.75" customHeight="1" x14ac:dyDescent="0.3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12437.5</v>
      </c>
    </row>
    <row r="57" spans="1:5" ht="12.75" customHeight="1" x14ac:dyDescent="0.3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3942</v>
      </c>
    </row>
    <row r="58" spans="1:5" ht="12.75" customHeight="1" x14ac:dyDescent="0.3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5">
      <c r="A59" s="36">
        <v>3212</v>
      </c>
      <c r="B59" s="38" t="s">
        <v>116</v>
      </c>
      <c r="C59" s="35" t="s">
        <v>117</v>
      </c>
      <c r="D59" s="5"/>
      <c r="E59" s="5">
        <v>3942</v>
      </c>
    </row>
    <row r="60" spans="1:5" ht="12.75" customHeight="1" x14ac:dyDescent="0.3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8495.5</v>
      </c>
    </row>
    <row r="63" spans="1:5" ht="12.75" customHeight="1" x14ac:dyDescent="0.35">
      <c r="A63" s="36">
        <v>3221</v>
      </c>
      <c r="B63" s="38" t="s">
        <v>124</v>
      </c>
      <c r="C63" s="35" t="s">
        <v>125</v>
      </c>
      <c r="D63" s="5"/>
      <c r="E63" s="5">
        <v>8495.5</v>
      </c>
    </row>
    <row r="64" spans="1:5" ht="12.75" customHeight="1" x14ac:dyDescent="0.3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5">
      <c r="A80" s="36">
        <v>324</v>
      </c>
      <c r="B80" s="38" t="s">
        <v>158</v>
      </c>
      <c r="C80" s="35" t="s">
        <v>159</v>
      </c>
      <c r="D80" s="5"/>
      <c r="E80" s="5"/>
    </row>
    <row r="81" spans="1:5" ht="23.25" x14ac:dyDescent="0.3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25" x14ac:dyDescent="0.3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25" x14ac:dyDescent="0.3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25" x14ac:dyDescent="0.3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25" x14ac:dyDescent="0.3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25" x14ac:dyDescent="0.3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9" x14ac:dyDescent="0.3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25" x14ac:dyDescent="0.3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25" x14ac:dyDescent="0.3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25" x14ac:dyDescent="0.3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25" x14ac:dyDescent="0.3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25" x14ac:dyDescent="0.3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25" x14ac:dyDescent="0.3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25" x14ac:dyDescent="0.3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25" x14ac:dyDescent="0.3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25" x14ac:dyDescent="0.3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25" x14ac:dyDescent="0.3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25" x14ac:dyDescent="0.3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25" x14ac:dyDescent="0.3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25" x14ac:dyDescent="0.3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25" x14ac:dyDescent="0.3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25" x14ac:dyDescent="0.3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25" x14ac:dyDescent="0.3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25" x14ac:dyDescent="0.3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25" x14ac:dyDescent="0.3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25" x14ac:dyDescent="0.3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25" x14ac:dyDescent="0.3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25" x14ac:dyDescent="0.3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25" x14ac:dyDescent="0.3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25" x14ac:dyDescent="0.3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25" x14ac:dyDescent="0.3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25" x14ac:dyDescent="0.3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25" x14ac:dyDescent="0.3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25" x14ac:dyDescent="0.3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25" x14ac:dyDescent="0.3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25" x14ac:dyDescent="0.3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25" x14ac:dyDescent="0.3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25" x14ac:dyDescent="0.3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25" x14ac:dyDescent="0.3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25" x14ac:dyDescent="0.3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25" x14ac:dyDescent="0.3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25" x14ac:dyDescent="0.3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25" x14ac:dyDescent="0.3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25" x14ac:dyDescent="0.3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25" x14ac:dyDescent="0.3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25" x14ac:dyDescent="0.3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25" x14ac:dyDescent="0.3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25" x14ac:dyDescent="0.3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25" x14ac:dyDescent="0.3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25" x14ac:dyDescent="0.3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5" x14ac:dyDescent="0.3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.25" x14ac:dyDescent="0.3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5">
      <c r="A325" s="28" t="s">
        <v>640</v>
      </c>
      <c r="B325" s="29" t="s">
        <v>641</v>
      </c>
      <c r="C325" s="30" t="s">
        <v>640</v>
      </c>
      <c r="D325" s="3">
        <f>SUM(D326:D333)</f>
        <v>213313.54</v>
      </c>
      <c r="E325" s="3">
        <f>SUM(E326:E333)</f>
        <v>284158.81</v>
      </c>
      <c r="F325" s="59"/>
    </row>
    <row r="326" spans="1:6" x14ac:dyDescent="0.35">
      <c r="A326" s="28">
        <v>96381</v>
      </c>
      <c r="B326" s="29" t="s">
        <v>43</v>
      </c>
      <c r="C326" s="30">
        <v>96381</v>
      </c>
      <c r="D326" s="8">
        <v>213313.54</v>
      </c>
      <c r="E326" s="7">
        <v>284158.81</v>
      </c>
      <c r="F326" s="59"/>
    </row>
    <row r="327" spans="1:6" x14ac:dyDescent="0.35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35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35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3.25" x14ac:dyDescent="0.35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3.25" x14ac:dyDescent="0.35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x14ac:dyDescent="0.35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3.25" x14ac:dyDescent="0.35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4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3.25" x14ac:dyDescent="0.35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35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x14ac:dyDescent="0.35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3.25" x14ac:dyDescent="0.3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5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35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35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35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35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3.25" x14ac:dyDescent="0.35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x14ac:dyDescent="0.35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35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3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35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35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35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35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3.25" x14ac:dyDescent="0.3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35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35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35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35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x14ac:dyDescent="0.3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71514.06</v>
      </c>
    </row>
    <row r="358" spans="1:5" s="64" customFormat="1" ht="23.25" x14ac:dyDescent="0.35">
      <c r="A358" s="28">
        <v>16381</v>
      </c>
      <c r="B358" s="29" t="s">
        <v>695</v>
      </c>
      <c r="C358" s="30">
        <v>16381</v>
      </c>
      <c r="D358" s="8"/>
      <c r="E358" s="7">
        <v>71514.06</v>
      </c>
    </row>
    <row r="359" spans="1:5" s="64" customFormat="1" ht="23.25" x14ac:dyDescent="0.35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3.25" x14ac:dyDescent="0.35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3.25" x14ac:dyDescent="0.35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3.25" x14ac:dyDescent="0.35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3.25" x14ac:dyDescent="0.35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3.25" x14ac:dyDescent="0.35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3.25" x14ac:dyDescent="0.35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35">
      <c r="A366" s="28" t="s">
        <v>709</v>
      </c>
      <c r="B366" s="29" t="s">
        <v>710</v>
      </c>
      <c r="C366" s="30" t="s">
        <v>709</v>
      </c>
      <c r="D366" s="8"/>
      <c r="E366" s="7">
        <v>668.79</v>
      </c>
    </row>
    <row r="367" spans="1:5" s="59" customFormat="1" x14ac:dyDescent="0.3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35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35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3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3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3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5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3.25" x14ac:dyDescent="0.3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35">
      <c r="A375" s="28">
        <v>27521</v>
      </c>
      <c r="B375" s="34" t="s">
        <v>723</v>
      </c>
      <c r="C375" s="33">
        <v>27521</v>
      </c>
      <c r="D375" s="8">
        <v>0</v>
      </c>
      <c r="E375" s="7"/>
    </row>
    <row r="376" spans="1:5" s="64" customFormat="1" ht="12.75" customHeight="1" x14ac:dyDescent="0.35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35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35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35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3.25" x14ac:dyDescent="0.35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35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35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3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3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3.25" x14ac:dyDescent="0.3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3.25" x14ac:dyDescent="0.35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3.25" x14ac:dyDescent="0.35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3.25" x14ac:dyDescent="0.35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3.25" x14ac:dyDescent="0.35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3.25" x14ac:dyDescent="0.35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3.25" x14ac:dyDescent="0.35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3.25" x14ac:dyDescent="0.35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3.25" x14ac:dyDescent="0.35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3.25" x14ac:dyDescent="0.35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3.25" x14ac:dyDescent="0.3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3.25" x14ac:dyDescent="0.35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3.25" x14ac:dyDescent="0.35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3.25" x14ac:dyDescent="0.35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3.25" x14ac:dyDescent="0.35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3.25" x14ac:dyDescent="0.35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3.25" x14ac:dyDescent="0.35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3.25" x14ac:dyDescent="0.35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3.25" x14ac:dyDescent="0.35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3.25" x14ac:dyDescent="0.35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3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35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35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35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35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3.25" x14ac:dyDescent="0.3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35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35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35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35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3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70845.27</v>
      </c>
    </row>
    <row r="416" spans="1:5" s="59" customFormat="1" x14ac:dyDescent="0.35">
      <c r="A416" s="28">
        <v>96381</v>
      </c>
      <c r="B416" s="29" t="s">
        <v>43</v>
      </c>
      <c r="C416" s="30" t="s">
        <v>765</v>
      </c>
      <c r="D416" s="8"/>
      <c r="E416" s="7">
        <v>70845.27</v>
      </c>
    </row>
    <row r="417" spans="1:5" s="59" customFormat="1" x14ac:dyDescent="0.35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35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35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3.25" x14ac:dyDescent="0.35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3.25" x14ac:dyDescent="0.35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x14ac:dyDescent="0.35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3.25" x14ac:dyDescent="0.35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35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x14ac:dyDescent="0.35">
      <c r="A425" s="31">
        <v>99171</v>
      </c>
      <c r="B425" s="37" t="s">
        <v>774</v>
      </c>
      <c r="C425" s="33">
        <v>99171</v>
      </c>
      <c r="D425" s="4"/>
      <c r="E425" s="4">
        <v>0</v>
      </c>
    </row>
    <row r="426" spans="1:5" s="59" customFormat="1" x14ac:dyDescent="0.35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68" customWidth="1"/>
    <col min="2" max="2" width="60.1328125" style="69" customWidth="1"/>
    <col min="3" max="3" width="8.1328125" style="68" customWidth="1"/>
    <col min="4" max="5" width="14.73046875" style="70" customWidth="1"/>
    <col min="6" max="6" width="12.73046875" style="55" customWidth="1"/>
    <col min="7" max="7" width="14.3984375" style="55" customWidth="1"/>
    <col min="8" max="16384" width="14.3984375" style="55"/>
  </cols>
  <sheetData>
    <row r="1" spans="1:20" ht="44.25" customHeight="1" x14ac:dyDescent="0.3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35">
      <c r="A2" s="95" t="s">
        <v>5</v>
      </c>
      <c r="B2" s="95"/>
      <c r="C2" s="95"/>
      <c r="D2" s="95"/>
      <c r="E2" s="95"/>
    </row>
    <row r="3" spans="1:20" s="56" customFormat="1" ht="56.25" customHeight="1" x14ac:dyDescent="0.3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3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4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3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3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25" x14ac:dyDescent="0.3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25" x14ac:dyDescent="0.3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25" x14ac:dyDescent="0.3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25" x14ac:dyDescent="0.35">
      <c r="A34" s="28">
        <v>6394</v>
      </c>
      <c r="B34" s="29" t="s">
        <v>68</v>
      </c>
      <c r="C34" s="33" t="s">
        <v>69</v>
      </c>
      <c r="D34" s="4"/>
      <c r="E34" s="4"/>
    </row>
    <row r="35" spans="1:6" ht="23.25" x14ac:dyDescent="0.3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25" x14ac:dyDescent="0.3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25" x14ac:dyDescent="0.3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25" x14ac:dyDescent="0.3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5" x14ac:dyDescent="0.4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3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5">
      <c r="A80" s="36">
        <v>324</v>
      </c>
      <c r="B80" s="38" t="s">
        <v>158</v>
      </c>
      <c r="C80" s="35" t="s">
        <v>159</v>
      </c>
      <c r="D80" s="5"/>
      <c r="E80" s="5"/>
    </row>
    <row r="81" spans="1:5" ht="23.25" x14ac:dyDescent="0.3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25" x14ac:dyDescent="0.3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25" x14ac:dyDescent="0.3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25" x14ac:dyDescent="0.3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25" x14ac:dyDescent="0.3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25" x14ac:dyDescent="0.3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9" x14ac:dyDescent="0.3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25" x14ac:dyDescent="0.3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25" x14ac:dyDescent="0.3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25" x14ac:dyDescent="0.3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25" x14ac:dyDescent="0.3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25" x14ac:dyDescent="0.3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25" x14ac:dyDescent="0.3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25" x14ac:dyDescent="0.3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25" x14ac:dyDescent="0.3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25" x14ac:dyDescent="0.3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25" x14ac:dyDescent="0.3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25" x14ac:dyDescent="0.3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25" x14ac:dyDescent="0.3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25" x14ac:dyDescent="0.3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25" x14ac:dyDescent="0.3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25" x14ac:dyDescent="0.3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25" x14ac:dyDescent="0.3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25" x14ac:dyDescent="0.3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25" x14ac:dyDescent="0.3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25" x14ac:dyDescent="0.3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25" x14ac:dyDescent="0.3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25" x14ac:dyDescent="0.3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25" x14ac:dyDescent="0.3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25" x14ac:dyDescent="0.3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25" x14ac:dyDescent="0.3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25" x14ac:dyDescent="0.3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25" x14ac:dyDescent="0.3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25" x14ac:dyDescent="0.3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25" x14ac:dyDescent="0.3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25" x14ac:dyDescent="0.3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25" x14ac:dyDescent="0.3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25" x14ac:dyDescent="0.3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25" x14ac:dyDescent="0.3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25" x14ac:dyDescent="0.3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25" x14ac:dyDescent="0.3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25" x14ac:dyDescent="0.3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25" x14ac:dyDescent="0.3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25" x14ac:dyDescent="0.3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25" x14ac:dyDescent="0.3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25" x14ac:dyDescent="0.3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25" x14ac:dyDescent="0.3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25" x14ac:dyDescent="0.3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25" x14ac:dyDescent="0.3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25" x14ac:dyDescent="0.3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5" x14ac:dyDescent="0.3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.25" x14ac:dyDescent="0.3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25" x14ac:dyDescent="0.3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25" x14ac:dyDescent="0.3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3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25" x14ac:dyDescent="0.3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4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.25" x14ac:dyDescent="0.3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25" x14ac:dyDescent="0.3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25" x14ac:dyDescent="0.3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25" x14ac:dyDescent="0.3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25" x14ac:dyDescent="0.3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25" x14ac:dyDescent="0.3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25" x14ac:dyDescent="0.3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25" x14ac:dyDescent="0.3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25" x14ac:dyDescent="0.3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25" x14ac:dyDescent="0.3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25" x14ac:dyDescent="0.3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25" x14ac:dyDescent="0.3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25" x14ac:dyDescent="0.3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25" x14ac:dyDescent="0.3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25" x14ac:dyDescent="0.3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25" x14ac:dyDescent="0.3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25" x14ac:dyDescent="0.3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25" x14ac:dyDescent="0.3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25" x14ac:dyDescent="0.3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25" x14ac:dyDescent="0.3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25" x14ac:dyDescent="0.3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25" x14ac:dyDescent="0.3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25" x14ac:dyDescent="0.3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25" x14ac:dyDescent="0.3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25" x14ac:dyDescent="0.3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25" x14ac:dyDescent="0.3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25" x14ac:dyDescent="0.3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25" x14ac:dyDescent="0.3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25" x14ac:dyDescent="0.3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25" x14ac:dyDescent="0.3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25" x14ac:dyDescent="0.3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25" x14ac:dyDescent="0.3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25" x14ac:dyDescent="0.3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25" x14ac:dyDescent="0.3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25" x14ac:dyDescent="0.3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25" x14ac:dyDescent="0.3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25" x14ac:dyDescent="0.3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3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25" x14ac:dyDescent="0.3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x14ac:dyDescent="0.3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3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96" zoomScaleNormal="100" workbookViewId="0">
      <selection activeCell="E426" sqref="E426"/>
    </sheetView>
  </sheetViews>
  <sheetFormatPr defaultColWidth="14.3984375" defaultRowHeight="11.65" x14ac:dyDescent="0.35"/>
  <cols>
    <col min="1" max="1" width="7.86328125" style="68" customWidth="1"/>
    <col min="2" max="2" width="60.1328125" style="69" customWidth="1"/>
    <col min="3" max="3" width="8.1328125" style="68" customWidth="1"/>
    <col min="4" max="5" width="14.73046875" style="70" customWidth="1"/>
    <col min="6" max="6" width="12.73046875" style="55" customWidth="1"/>
    <col min="7" max="7" width="14.3984375" style="55" customWidth="1"/>
    <col min="8" max="16384" width="14.3984375" style="55"/>
  </cols>
  <sheetData>
    <row r="1" spans="1:20" ht="44.25" customHeight="1" x14ac:dyDescent="0.3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35">
      <c r="A2" s="95" t="s">
        <v>810</v>
      </c>
      <c r="B2" s="95"/>
      <c r="C2" s="95"/>
      <c r="D2" s="95"/>
      <c r="E2" s="95"/>
    </row>
    <row r="3" spans="1:20" s="56" customFormat="1" ht="56.25" customHeight="1" x14ac:dyDescent="0.3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3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4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3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26482.17</v>
      </c>
      <c r="F6" s="59"/>
    </row>
    <row r="7" spans="1:20" x14ac:dyDescent="0.3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3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26482.17</v>
      </c>
      <c r="F19" s="59"/>
    </row>
    <row r="20" spans="1:6" x14ac:dyDescent="0.3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26482.17</v>
      </c>
      <c r="F20" s="59"/>
    </row>
    <row r="21" spans="1:6" x14ac:dyDescent="0.35">
      <c r="A21" s="31" t="s">
        <v>42</v>
      </c>
      <c r="B21" s="32" t="s">
        <v>43</v>
      </c>
      <c r="C21" s="33" t="s">
        <v>42</v>
      </c>
      <c r="D21" s="4"/>
      <c r="E21" s="4">
        <v>26482.17</v>
      </c>
      <c r="F21" s="59"/>
    </row>
    <row r="22" spans="1:6" x14ac:dyDescent="0.3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25" x14ac:dyDescent="0.3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25" x14ac:dyDescent="0.3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25" x14ac:dyDescent="0.3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25" x14ac:dyDescent="0.35">
      <c r="A34" s="28">
        <v>6394</v>
      </c>
      <c r="B34" s="29" t="s">
        <v>68</v>
      </c>
      <c r="C34" s="33" t="s">
        <v>69</v>
      </c>
      <c r="D34" s="4"/>
      <c r="E34" s="4"/>
    </row>
    <row r="35" spans="1:6" ht="23.25" x14ac:dyDescent="0.3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25" x14ac:dyDescent="0.3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25" x14ac:dyDescent="0.3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25" x14ac:dyDescent="0.3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5" x14ac:dyDescent="0.4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3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5">
      <c r="A80" s="36">
        <v>324</v>
      </c>
      <c r="B80" s="38" t="s">
        <v>158</v>
      </c>
      <c r="C80" s="35" t="s">
        <v>159</v>
      </c>
      <c r="D80" s="5"/>
      <c r="E80" s="5"/>
    </row>
    <row r="81" spans="1:5" ht="23.25" x14ac:dyDescent="0.3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25" x14ac:dyDescent="0.3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25" x14ac:dyDescent="0.3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25" x14ac:dyDescent="0.3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25" x14ac:dyDescent="0.3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25" x14ac:dyDescent="0.3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9" x14ac:dyDescent="0.3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25" x14ac:dyDescent="0.3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25" x14ac:dyDescent="0.3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25" x14ac:dyDescent="0.3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25" x14ac:dyDescent="0.3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25" x14ac:dyDescent="0.3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25" x14ac:dyDescent="0.3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25" x14ac:dyDescent="0.3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25" x14ac:dyDescent="0.3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25" x14ac:dyDescent="0.3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25" x14ac:dyDescent="0.3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25" x14ac:dyDescent="0.3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25" x14ac:dyDescent="0.3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25" x14ac:dyDescent="0.3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25" x14ac:dyDescent="0.3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25" x14ac:dyDescent="0.3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25" x14ac:dyDescent="0.3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25" x14ac:dyDescent="0.3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25" x14ac:dyDescent="0.3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25" x14ac:dyDescent="0.3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25" x14ac:dyDescent="0.3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25" x14ac:dyDescent="0.3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25" x14ac:dyDescent="0.3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25" x14ac:dyDescent="0.3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25" x14ac:dyDescent="0.3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25" x14ac:dyDescent="0.3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25" x14ac:dyDescent="0.3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25" x14ac:dyDescent="0.3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25" x14ac:dyDescent="0.3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25" x14ac:dyDescent="0.3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25" x14ac:dyDescent="0.3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25" x14ac:dyDescent="0.3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25" x14ac:dyDescent="0.3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25" x14ac:dyDescent="0.3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25" x14ac:dyDescent="0.3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25" x14ac:dyDescent="0.3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25" x14ac:dyDescent="0.3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25" x14ac:dyDescent="0.3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25" x14ac:dyDescent="0.3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25" x14ac:dyDescent="0.3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25" x14ac:dyDescent="0.3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25" x14ac:dyDescent="0.3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25" x14ac:dyDescent="0.3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25" x14ac:dyDescent="0.3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5" x14ac:dyDescent="0.3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.25" x14ac:dyDescent="0.3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5">
      <c r="A325" s="28" t="s">
        <v>640</v>
      </c>
      <c r="B325" s="29" t="s">
        <v>641</v>
      </c>
      <c r="C325" s="30" t="s">
        <v>640</v>
      </c>
      <c r="D325" s="3">
        <f>SUM(D326:D333)</f>
        <v>4673.33</v>
      </c>
      <c r="E325" s="3">
        <f>SUM(E326:E333)</f>
        <v>17175.439999999999</v>
      </c>
      <c r="F325" s="59"/>
    </row>
    <row r="326" spans="1:6" x14ac:dyDescent="0.35">
      <c r="A326" s="28">
        <v>96381</v>
      </c>
      <c r="B326" s="29" t="s">
        <v>43</v>
      </c>
      <c r="C326" s="30">
        <v>96381</v>
      </c>
      <c r="D326" s="8">
        <v>4673.33</v>
      </c>
      <c r="E326" s="80">
        <v>17175.439999999999</v>
      </c>
      <c r="F326" s="59"/>
    </row>
    <row r="327" spans="1:6" x14ac:dyDescent="0.3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25" x14ac:dyDescent="0.3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25" x14ac:dyDescent="0.3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3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25" x14ac:dyDescent="0.3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4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.25" x14ac:dyDescent="0.3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25" x14ac:dyDescent="0.3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25" x14ac:dyDescent="0.3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25" x14ac:dyDescent="0.3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12502.11</v>
      </c>
    </row>
    <row r="358" spans="1:5" s="64" customFormat="1" ht="23.25" x14ac:dyDescent="0.35">
      <c r="A358" s="28">
        <v>16381</v>
      </c>
      <c r="B358" s="29" t="s">
        <v>695</v>
      </c>
      <c r="C358" s="30">
        <v>16381</v>
      </c>
      <c r="D358" s="8"/>
      <c r="E358" s="80">
        <v>12502.11</v>
      </c>
    </row>
    <row r="359" spans="1:5" s="64" customFormat="1" ht="23.25" x14ac:dyDescent="0.3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25" x14ac:dyDescent="0.3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25" x14ac:dyDescent="0.3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25" x14ac:dyDescent="0.3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25" x14ac:dyDescent="0.3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25" x14ac:dyDescent="0.3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25" x14ac:dyDescent="0.3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25" x14ac:dyDescent="0.3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25" x14ac:dyDescent="0.3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25" x14ac:dyDescent="0.3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25" x14ac:dyDescent="0.3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25" x14ac:dyDescent="0.3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25" x14ac:dyDescent="0.3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25" x14ac:dyDescent="0.3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25" x14ac:dyDescent="0.3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25" x14ac:dyDescent="0.3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25" x14ac:dyDescent="0.3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25" x14ac:dyDescent="0.3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25" x14ac:dyDescent="0.3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25" x14ac:dyDescent="0.3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25" x14ac:dyDescent="0.35">
      <c r="A396" s="28">
        <v>93681</v>
      </c>
      <c r="B396" s="29" t="s">
        <v>745</v>
      </c>
      <c r="C396" s="30">
        <v>93681</v>
      </c>
      <c r="D396" s="8"/>
      <c r="E396" s="80">
        <v>0</v>
      </c>
    </row>
    <row r="397" spans="1:5" s="59" customFormat="1" ht="23.25" x14ac:dyDescent="0.3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25" x14ac:dyDescent="0.3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25" x14ac:dyDescent="0.3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25" x14ac:dyDescent="0.3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25" x14ac:dyDescent="0.3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25" x14ac:dyDescent="0.3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25" x14ac:dyDescent="0.3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25" x14ac:dyDescent="0.3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25" x14ac:dyDescent="0.3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12502.11</v>
      </c>
    </row>
    <row r="416" spans="1:5" s="59" customFormat="1" x14ac:dyDescent="0.35">
      <c r="A416" s="28">
        <v>96381</v>
      </c>
      <c r="B416" s="29" t="s">
        <v>43</v>
      </c>
      <c r="C416" s="30" t="s">
        <v>765</v>
      </c>
      <c r="D416" s="8"/>
      <c r="E416" s="80">
        <v>12502.11</v>
      </c>
    </row>
    <row r="417" spans="1:5" s="59" customFormat="1" x14ac:dyDescent="0.3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25" x14ac:dyDescent="0.3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25" x14ac:dyDescent="0.3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3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25" x14ac:dyDescent="0.3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x14ac:dyDescent="0.35">
      <c r="A425" s="31">
        <v>99171</v>
      </c>
      <c r="B425" s="37" t="s">
        <v>774</v>
      </c>
      <c r="C425" s="33">
        <v>99171</v>
      </c>
      <c r="D425" s="4">
        <v>0</v>
      </c>
      <c r="E425" s="82">
        <v>418665.75</v>
      </c>
    </row>
    <row r="426" spans="1:5" s="59" customFormat="1" x14ac:dyDescent="0.3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68" customWidth="1"/>
    <col min="2" max="2" width="60.1328125" style="69" customWidth="1"/>
    <col min="3" max="3" width="8.1328125" style="68" customWidth="1"/>
    <col min="4" max="5" width="14.73046875" style="70" customWidth="1"/>
    <col min="6" max="6" width="12.73046875" style="55" customWidth="1"/>
    <col min="7" max="7" width="14.3984375" style="55" customWidth="1"/>
    <col min="8" max="16384" width="14.3984375" style="55"/>
  </cols>
  <sheetData>
    <row r="1" spans="1:20" ht="44.25" customHeight="1" x14ac:dyDescent="0.35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35">
      <c r="A2" s="95" t="s">
        <v>811</v>
      </c>
      <c r="B2" s="95"/>
      <c r="C2" s="95"/>
      <c r="D2" s="95"/>
      <c r="E2" s="95"/>
    </row>
    <row r="3" spans="1:20" s="56" customFormat="1" ht="56.25" customHeight="1" x14ac:dyDescent="0.3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3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4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3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3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25" x14ac:dyDescent="0.3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25" x14ac:dyDescent="0.3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25" x14ac:dyDescent="0.3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25" x14ac:dyDescent="0.35">
      <c r="A34" s="28">
        <v>6394</v>
      </c>
      <c r="B34" s="29" t="s">
        <v>68</v>
      </c>
      <c r="C34" s="33" t="s">
        <v>69</v>
      </c>
      <c r="D34" s="4"/>
      <c r="E34" s="4"/>
    </row>
    <row r="35" spans="1:6" ht="23.25" x14ac:dyDescent="0.3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25" x14ac:dyDescent="0.3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25" x14ac:dyDescent="0.3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25" x14ac:dyDescent="0.3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5" x14ac:dyDescent="0.4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3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5">
      <c r="A80" s="36">
        <v>324</v>
      </c>
      <c r="B80" s="38" t="s">
        <v>158</v>
      </c>
      <c r="C80" s="35" t="s">
        <v>159</v>
      </c>
      <c r="D80" s="5"/>
      <c r="E80" s="5"/>
    </row>
    <row r="81" spans="1:5" ht="23.25" x14ac:dyDescent="0.3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25" x14ac:dyDescent="0.3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25" x14ac:dyDescent="0.3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25" x14ac:dyDescent="0.3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25" x14ac:dyDescent="0.3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25" x14ac:dyDescent="0.3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9" x14ac:dyDescent="0.3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25" x14ac:dyDescent="0.3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25" x14ac:dyDescent="0.3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25" x14ac:dyDescent="0.3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25" x14ac:dyDescent="0.3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25" x14ac:dyDescent="0.3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25" x14ac:dyDescent="0.3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25" x14ac:dyDescent="0.3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25" x14ac:dyDescent="0.3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25" x14ac:dyDescent="0.3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25" x14ac:dyDescent="0.3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25" x14ac:dyDescent="0.3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25" x14ac:dyDescent="0.3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25" x14ac:dyDescent="0.3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25" x14ac:dyDescent="0.3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25" x14ac:dyDescent="0.3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25" x14ac:dyDescent="0.3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25" x14ac:dyDescent="0.3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25" x14ac:dyDescent="0.3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25" x14ac:dyDescent="0.3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25" x14ac:dyDescent="0.3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25" x14ac:dyDescent="0.3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25" x14ac:dyDescent="0.3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25" x14ac:dyDescent="0.3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25" x14ac:dyDescent="0.3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25" x14ac:dyDescent="0.3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25" x14ac:dyDescent="0.3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25" x14ac:dyDescent="0.3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25" x14ac:dyDescent="0.3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25" x14ac:dyDescent="0.3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25" x14ac:dyDescent="0.3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25" x14ac:dyDescent="0.3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25" x14ac:dyDescent="0.3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25" x14ac:dyDescent="0.3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25" x14ac:dyDescent="0.3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25" x14ac:dyDescent="0.3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25" x14ac:dyDescent="0.3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25" x14ac:dyDescent="0.3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25" x14ac:dyDescent="0.3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25" x14ac:dyDescent="0.3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25" x14ac:dyDescent="0.3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25" x14ac:dyDescent="0.3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25" x14ac:dyDescent="0.3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25" x14ac:dyDescent="0.3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5" x14ac:dyDescent="0.3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.25" x14ac:dyDescent="0.3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25" x14ac:dyDescent="0.3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25" x14ac:dyDescent="0.3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3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25" x14ac:dyDescent="0.3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4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.25" x14ac:dyDescent="0.3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25" x14ac:dyDescent="0.3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25" x14ac:dyDescent="0.3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25" x14ac:dyDescent="0.3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25" x14ac:dyDescent="0.3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25" x14ac:dyDescent="0.3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25" x14ac:dyDescent="0.3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25" x14ac:dyDescent="0.3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25" x14ac:dyDescent="0.3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25" x14ac:dyDescent="0.3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25" x14ac:dyDescent="0.3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25" x14ac:dyDescent="0.3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25" x14ac:dyDescent="0.3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25" x14ac:dyDescent="0.3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25" x14ac:dyDescent="0.3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25" x14ac:dyDescent="0.3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25" x14ac:dyDescent="0.3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25" x14ac:dyDescent="0.3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25" x14ac:dyDescent="0.3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25" x14ac:dyDescent="0.3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25" x14ac:dyDescent="0.3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25" x14ac:dyDescent="0.3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25" x14ac:dyDescent="0.3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25" x14ac:dyDescent="0.3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25" x14ac:dyDescent="0.3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25" x14ac:dyDescent="0.3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25" x14ac:dyDescent="0.3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25" x14ac:dyDescent="0.3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25" x14ac:dyDescent="0.3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25" x14ac:dyDescent="0.3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25" x14ac:dyDescent="0.3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25" x14ac:dyDescent="0.3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25" x14ac:dyDescent="0.3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25" x14ac:dyDescent="0.3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25" x14ac:dyDescent="0.3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25" x14ac:dyDescent="0.3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25" x14ac:dyDescent="0.3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3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25" x14ac:dyDescent="0.3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x14ac:dyDescent="0.3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3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68" customWidth="1"/>
    <col min="2" max="2" width="60.1328125" style="69" customWidth="1"/>
    <col min="3" max="3" width="8.1328125" style="68" customWidth="1"/>
    <col min="4" max="5" width="14.73046875" style="70" customWidth="1"/>
    <col min="6" max="6" width="12.73046875" style="55" customWidth="1"/>
    <col min="7" max="7" width="14.3984375" style="55" customWidth="1"/>
    <col min="8" max="16384" width="14.3984375" style="55"/>
  </cols>
  <sheetData>
    <row r="1" spans="1:20" ht="44.25" customHeight="1" x14ac:dyDescent="0.3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35">
      <c r="A2" s="95" t="s">
        <v>812</v>
      </c>
      <c r="B2" s="95"/>
      <c r="C2" s="95"/>
      <c r="D2" s="95"/>
      <c r="E2" s="95"/>
    </row>
    <row r="3" spans="1:20" s="56" customFormat="1" ht="56.25" customHeight="1" x14ac:dyDescent="0.3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3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4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3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3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25" x14ac:dyDescent="0.3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25" x14ac:dyDescent="0.3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25" x14ac:dyDescent="0.3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25" x14ac:dyDescent="0.35">
      <c r="A34" s="28">
        <v>6394</v>
      </c>
      <c r="B34" s="29" t="s">
        <v>68</v>
      </c>
      <c r="C34" s="33" t="s">
        <v>69</v>
      </c>
      <c r="D34" s="4"/>
      <c r="E34" s="4"/>
    </row>
    <row r="35" spans="1:6" ht="23.25" x14ac:dyDescent="0.3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25" x14ac:dyDescent="0.3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25" x14ac:dyDescent="0.3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25" x14ac:dyDescent="0.3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5" x14ac:dyDescent="0.4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3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5">
      <c r="A80" s="36">
        <v>324</v>
      </c>
      <c r="B80" s="38" t="s">
        <v>158</v>
      </c>
      <c r="C80" s="35" t="s">
        <v>159</v>
      </c>
      <c r="D80" s="5"/>
      <c r="E80" s="5"/>
    </row>
    <row r="81" spans="1:5" ht="23.25" x14ac:dyDescent="0.3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25" x14ac:dyDescent="0.3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25" x14ac:dyDescent="0.3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25" x14ac:dyDescent="0.3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25" x14ac:dyDescent="0.3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25" x14ac:dyDescent="0.3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9" x14ac:dyDescent="0.3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25" x14ac:dyDescent="0.3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25" x14ac:dyDescent="0.3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25" x14ac:dyDescent="0.3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25" x14ac:dyDescent="0.3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25" x14ac:dyDescent="0.3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25" x14ac:dyDescent="0.3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25" x14ac:dyDescent="0.3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25" x14ac:dyDescent="0.3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25" x14ac:dyDescent="0.3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25" x14ac:dyDescent="0.3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25" x14ac:dyDescent="0.3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25" x14ac:dyDescent="0.3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25" x14ac:dyDescent="0.3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25" x14ac:dyDescent="0.3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25" x14ac:dyDescent="0.3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25" x14ac:dyDescent="0.3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25" x14ac:dyDescent="0.3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25" x14ac:dyDescent="0.3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25" x14ac:dyDescent="0.3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25" x14ac:dyDescent="0.3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25" x14ac:dyDescent="0.3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25" x14ac:dyDescent="0.3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25" x14ac:dyDescent="0.3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25" x14ac:dyDescent="0.3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25" x14ac:dyDescent="0.3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25" x14ac:dyDescent="0.3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25" x14ac:dyDescent="0.3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25" x14ac:dyDescent="0.3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25" x14ac:dyDescent="0.3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25" x14ac:dyDescent="0.3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25" x14ac:dyDescent="0.3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25" x14ac:dyDescent="0.3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25" x14ac:dyDescent="0.3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25" x14ac:dyDescent="0.3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25" x14ac:dyDescent="0.3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25" x14ac:dyDescent="0.3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25" x14ac:dyDescent="0.3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25" x14ac:dyDescent="0.3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25" x14ac:dyDescent="0.3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25" x14ac:dyDescent="0.3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25" x14ac:dyDescent="0.3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25" x14ac:dyDescent="0.3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25" x14ac:dyDescent="0.3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5" x14ac:dyDescent="0.3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.25" x14ac:dyDescent="0.3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25" x14ac:dyDescent="0.3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25" x14ac:dyDescent="0.3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3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25" x14ac:dyDescent="0.3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4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.25" x14ac:dyDescent="0.3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25" x14ac:dyDescent="0.3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25" x14ac:dyDescent="0.3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25" x14ac:dyDescent="0.3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25" x14ac:dyDescent="0.3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25" x14ac:dyDescent="0.3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25" x14ac:dyDescent="0.3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25" x14ac:dyDescent="0.3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25" x14ac:dyDescent="0.3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25" x14ac:dyDescent="0.3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25" x14ac:dyDescent="0.3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25" x14ac:dyDescent="0.3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25" x14ac:dyDescent="0.3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25" x14ac:dyDescent="0.3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25" x14ac:dyDescent="0.3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25" x14ac:dyDescent="0.3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25" x14ac:dyDescent="0.3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25" x14ac:dyDescent="0.3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25" x14ac:dyDescent="0.3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25" x14ac:dyDescent="0.3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25" x14ac:dyDescent="0.3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25" x14ac:dyDescent="0.3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25" x14ac:dyDescent="0.3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25" x14ac:dyDescent="0.3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25" x14ac:dyDescent="0.3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25" x14ac:dyDescent="0.3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25" x14ac:dyDescent="0.3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25" x14ac:dyDescent="0.3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25" x14ac:dyDescent="0.3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25" x14ac:dyDescent="0.3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25" x14ac:dyDescent="0.3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25" x14ac:dyDescent="0.3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25" x14ac:dyDescent="0.3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25" x14ac:dyDescent="0.3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25" x14ac:dyDescent="0.3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25" x14ac:dyDescent="0.3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25" x14ac:dyDescent="0.3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3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25" x14ac:dyDescent="0.3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x14ac:dyDescent="0.3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3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68" customWidth="1"/>
    <col min="2" max="2" width="60.1328125" style="69" customWidth="1"/>
    <col min="3" max="3" width="8.1328125" style="68" customWidth="1"/>
    <col min="4" max="5" width="14.73046875" style="70" customWidth="1"/>
    <col min="6" max="6" width="12.73046875" style="55" customWidth="1"/>
    <col min="7" max="7" width="14.3984375" style="55" customWidth="1"/>
    <col min="8" max="16384" width="14.3984375" style="55"/>
  </cols>
  <sheetData>
    <row r="1" spans="1:20" ht="44.25" customHeight="1" x14ac:dyDescent="0.3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35">
      <c r="A2" s="95" t="s">
        <v>815</v>
      </c>
      <c r="B2" s="95"/>
      <c r="C2" s="95"/>
      <c r="D2" s="95"/>
      <c r="E2" s="95"/>
    </row>
    <row r="3" spans="1:20" s="56" customFormat="1" ht="56.25" customHeight="1" x14ac:dyDescent="0.3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3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4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3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3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25" x14ac:dyDescent="0.3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25" x14ac:dyDescent="0.3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25" x14ac:dyDescent="0.3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25" x14ac:dyDescent="0.35">
      <c r="A34" s="28">
        <v>6394</v>
      </c>
      <c r="B34" s="29" t="s">
        <v>68</v>
      </c>
      <c r="C34" s="33" t="s">
        <v>69</v>
      </c>
      <c r="D34" s="4"/>
      <c r="E34" s="4"/>
    </row>
    <row r="35" spans="1:6" ht="23.25" x14ac:dyDescent="0.3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25" x14ac:dyDescent="0.3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25" x14ac:dyDescent="0.3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25" x14ac:dyDescent="0.3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5" x14ac:dyDescent="0.4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3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5">
      <c r="A80" s="36">
        <v>324</v>
      </c>
      <c r="B80" s="38" t="s">
        <v>158</v>
      </c>
      <c r="C80" s="35" t="s">
        <v>159</v>
      </c>
      <c r="D80" s="5"/>
      <c r="E80" s="5"/>
    </row>
    <row r="81" spans="1:5" ht="23.25" x14ac:dyDescent="0.3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25" x14ac:dyDescent="0.3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25" x14ac:dyDescent="0.3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25" x14ac:dyDescent="0.3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25" x14ac:dyDescent="0.3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25" x14ac:dyDescent="0.3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9" x14ac:dyDescent="0.3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25" x14ac:dyDescent="0.3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25" x14ac:dyDescent="0.3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25" x14ac:dyDescent="0.3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25" x14ac:dyDescent="0.3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25" x14ac:dyDescent="0.3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25" x14ac:dyDescent="0.3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25" x14ac:dyDescent="0.3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25" x14ac:dyDescent="0.3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25" x14ac:dyDescent="0.3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25" x14ac:dyDescent="0.3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25" x14ac:dyDescent="0.3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25" x14ac:dyDescent="0.3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25" x14ac:dyDescent="0.3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25" x14ac:dyDescent="0.3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25" x14ac:dyDescent="0.3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25" x14ac:dyDescent="0.3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25" x14ac:dyDescent="0.3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25" x14ac:dyDescent="0.3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25" x14ac:dyDescent="0.3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25" x14ac:dyDescent="0.3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25" x14ac:dyDescent="0.3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25" x14ac:dyDescent="0.3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25" x14ac:dyDescent="0.3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25" x14ac:dyDescent="0.3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25" x14ac:dyDescent="0.3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25" x14ac:dyDescent="0.3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25" x14ac:dyDescent="0.3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25" x14ac:dyDescent="0.3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25" x14ac:dyDescent="0.3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25" x14ac:dyDescent="0.3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25" x14ac:dyDescent="0.3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25" x14ac:dyDescent="0.3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25" x14ac:dyDescent="0.3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25" x14ac:dyDescent="0.3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25" x14ac:dyDescent="0.3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25" x14ac:dyDescent="0.3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25" x14ac:dyDescent="0.3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25" x14ac:dyDescent="0.3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25" x14ac:dyDescent="0.3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25" x14ac:dyDescent="0.3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25" x14ac:dyDescent="0.3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25" x14ac:dyDescent="0.3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25" x14ac:dyDescent="0.3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5" x14ac:dyDescent="0.3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.25" x14ac:dyDescent="0.3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25" x14ac:dyDescent="0.3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25" x14ac:dyDescent="0.3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3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25" x14ac:dyDescent="0.3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4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.25" x14ac:dyDescent="0.3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25" x14ac:dyDescent="0.3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25" x14ac:dyDescent="0.3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25" x14ac:dyDescent="0.3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25" x14ac:dyDescent="0.3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25" x14ac:dyDescent="0.3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25" x14ac:dyDescent="0.3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25" x14ac:dyDescent="0.3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25" x14ac:dyDescent="0.3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25" x14ac:dyDescent="0.3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25" x14ac:dyDescent="0.3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25" x14ac:dyDescent="0.3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25" x14ac:dyDescent="0.3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25" x14ac:dyDescent="0.3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25" x14ac:dyDescent="0.3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25" x14ac:dyDescent="0.3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25" x14ac:dyDescent="0.3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25" x14ac:dyDescent="0.3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25" x14ac:dyDescent="0.3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25" x14ac:dyDescent="0.3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25" x14ac:dyDescent="0.3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25" x14ac:dyDescent="0.3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25" x14ac:dyDescent="0.3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25" x14ac:dyDescent="0.3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25" x14ac:dyDescent="0.3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25" x14ac:dyDescent="0.3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25" x14ac:dyDescent="0.3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25" x14ac:dyDescent="0.3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25" x14ac:dyDescent="0.3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25" x14ac:dyDescent="0.3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25" x14ac:dyDescent="0.3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25" x14ac:dyDescent="0.3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25" x14ac:dyDescent="0.3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25" x14ac:dyDescent="0.3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25" x14ac:dyDescent="0.3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25" x14ac:dyDescent="0.3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25" x14ac:dyDescent="0.3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3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25" x14ac:dyDescent="0.3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x14ac:dyDescent="0.3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3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68" customWidth="1"/>
    <col min="2" max="2" width="60.1328125" style="69" customWidth="1"/>
    <col min="3" max="3" width="8.1328125" style="68" customWidth="1"/>
    <col min="4" max="5" width="14.73046875" style="70" customWidth="1"/>
    <col min="6" max="6" width="12.73046875" style="55" customWidth="1"/>
    <col min="7" max="7" width="14.3984375" style="55" customWidth="1"/>
    <col min="8" max="16384" width="14.3984375" style="55"/>
  </cols>
  <sheetData>
    <row r="1" spans="1:20" ht="44.25" customHeight="1" x14ac:dyDescent="0.3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35">
      <c r="A2" s="95" t="s">
        <v>813</v>
      </c>
      <c r="B2" s="95"/>
      <c r="C2" s="95"/>
      <c r="D2" s="95"/>
      <c r="E2" s="95"/>
    </row>
    <row r="3" spans="1:20" s="56" customFormat="1" ht="56.25" customHeight="1" x14ac:dyDescent="0.3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3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4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3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3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25" x14ac:dyDescent="0.3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25" x14ac:dyDescent="0.3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25" x14ac:dyDescent="0.3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25" x14ac:dyDescent="0.35">
      <c r="A34" s="28">
        <v>6394</v>
      </c>
      <c r="B34" s="29" t="s">
        <v>68</v>
      </c>
      <c r="C34" s="33" t="s">
        <v>69</v>
      </c>
      <c r="D34" s="4"/>
      <c r="E34" s="4"/>
    </row>
    <row r="35" spans="1:6" ht="23.25" x14ac:dyDescent="0.3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25" x14ac:dyDescent="0.3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25" x14ac:dyDescent="0.3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25" x14ac:dyDescent="0.3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5" x14ac:dyDescent="0.4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3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5">
      <c r="A80" s="36">
        <v>324</v>
      </c>
      <c r="B80" s="38" t="s">
        <v>158</v>
      </c>
      <c r="C80" s="35" t="s">
        <v>159</v>
      </c>
      <c r="D80" s="5"/>
      <c r="E80" s="5"/>
    </row>
    <row r="81" spans="1:5" ht="23.25" x14ac:dyDescent="0.3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25" x14ac:dyDescent="0.3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25" x14ac:dyDescent="0.3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25" x14ac:dyDescent="0.3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25" x14ac:dyDescent="0.3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25" x14ac:dyDescent="0.3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9" x14ac:dyDescent="0.3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25" x14ac:dyDescent="0.3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25" x14ac:dyDescent="0.3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25" x14ac:dyDescent="0.3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25" x14ac:dyDescent="0.3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25" x14ac:dyDescent="0.3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25" x14ac:dyDescent="0.3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25" x14ac:dyDescent="0.3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25" x14ac:dyDescent="0.3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25" x14ac:dyDescent="0.3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25" x14ac:dyDescent="0.3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25" x14ac:dyDescent="0.3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25" x14ac:dyDescent="0.3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25" x14ac:dyDescent="0.3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25" x14ac:dyDescent="0.3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25" x14ac:dyDescent="0.3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25" x14ac:dyDescent="0.3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25" x14ac:dyDescent="0.3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25" x14ac:dyDescent="0.3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25" x14ac:dyDescent="0.3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25" x14ac:dyDescent="0.3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25" x14ac:dyDescent="0.3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25" x14ac:dyDescent="0.3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25" x14ac:dyDescent="0.3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25" x14ac:dyDescent="0.3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25" x14ac:dyDescent="0.3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25" x14ac:dyDescent="0.3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25" x14ac:dyDescent="0.3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25" x14ac:dyDescent="0.3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25" x14ac:dyDescent="0.3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25" x14ac:dyDescent="0.3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25" x14ac:dyDescent="0.3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25" x14ac:dyDescent="0.3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25" x14ac:dyDescent="0.3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25" x14ac:dyDescent="0.3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25" x14ac:dyDescent="0.3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25" x14ac:dyDescent="0.3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25" x14ac:dyDescent="0.3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25" x14ac:dyDescent="0.3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25" x14ac:dyDescent="0.3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25" x14ac:dyDescent="0.3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25" x14ac:dyDescent="0.3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25" x14ac:dyDescent="0.3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25" x14ac:dyDescent="0.3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5" x14ac:dyDescent="0.3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.25" x14ac:dyDescent="0.3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25" x14ac:dyDescent="0.3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25" x14ac:dyDescent="0.3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3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25" x14ac:dyDescent="0.3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4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.25" x14ac:dyDescent="0.3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25" x14ac:dyDescent="0.3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25" x14ac:dyDescent="0.3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25" x14ac:dyDescent="0.3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25" x14ac:dyDescent="0.3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25" x14ac:dyDescent="0.3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25" x14ac:dyDescent="0.3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25" x14ac:dyDescent="0.3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25" x14ac:dyDescent="0.3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25" x14ac:dyDescent="0.3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25" x14ac:dyDescent="0.3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25" x14ac:dyDescent="0.3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25" x14ac:dyDescent="0.3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25" x14ac:dyDescent="0.3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25" x14ac:dyDescent="0.3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25" x14ac:dyDescent="0.3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25" x14ac:dyDescent="0.3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25" x14ac:dyDescent="0.3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25" x14ac:dyDescent="0.3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25" x14ac:dyDescent="0.3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25" x14ac:dyDescent="0.3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25" x14ac:dyDescent="0.3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25" x14ac:dyDescent="0.3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25" x14ac:dyDescent="0.3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25" x14ac:dyDescent="0.3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25" x14ac:dyDescent="0.3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25" x14ac:dyDescent="0.3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25" x14ac:dyDescent="0.3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25" x14ac:dyDescent="0.3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25" x14ac:dyDescent="0.3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25" x14ac:dyDescent="0.3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25" x14ac:dyDescent="0.3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25" x14ac:dyDescent="0.3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25" x14ac:dyDescent="0.3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25" x14ac:dyDescent="0.3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25" x14ac:dyDescent="0.3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25" x14ac:dyDescent="0.3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3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25" x14ac:dyDescent="0.3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x14ac:dyDescent="0.3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3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Darija Ćeran</cp:lastModifiedBy>
  <cp:lastPrinted>2025-12-18T09:39:09Z</cp:lastPrinted>
  <dcterms:created xsi:type="dcterms:W3CDTF">2025-08-09T19:28:20Z</dcterms:created>
  <dcterms:modified xsi:type="dcterms:W3CDTF">2026-02-13T07:01:44Z</dcterms:modified>
</cp:coreProperties>
</file>