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pcin\OneDrive\Dokumenti\FINANCIJSKI IZVJEŠTAJI\Financijski izvještaji 2022.g\"/>
    </mc:Choice>
  </mc:AlternateContent>
  <xr:revisionPtr revIDLastSave="0" documentId="13_ncr:1_{75C2485D-52C3-423F-855C-B073DE6416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L271" i="9"/>
  <c r="E271" i="9"/>
  <c r="M270" i="9"/>
  <c r="F270" i="9" s="1"/>
  <c r="L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F259" i="9" s="1"/>
  <c r="L259" i="9"/>
  <c r="E259" i="9"/>
  <c r="M258" i="9"/>
  <c r="F258" i="9" s="1"/>
  <c r="L258" i="9"/>
  <c r="E258" i="9"/>
  <c r="M257" i="9"/>
  <c r="F257" i="9" s="1"/>
  <c r="B257" i="9" s="1"/>
  <c r="L257" i="9"/>
  <c r="E257" i="9"/>
  <c r="M256" i="9"/>
  <c r="L256" i="9"/>
  <c r="E256" i="9"/>
  <c r="M255" i="9"/>
  <c r="F255" i="9" s="1"/>
  <c r="L255" i="9"/>
  <c r="E255" i="9"/>
  <c r="M254" i="9"/>
  <c r="F254" i="9" s="1"/>
  <c r="L254" i="9"/>
  <c r="E254" i="9"/>
  <c r="M253" i="9"/>
  <c r="F253" i="9" s="1"/>
  <c r="B253" i="9" s="1"/>
  <c r="L253" i="9"/>
  <c r="E253" i="9"/>
  <c r="M252" i="9"/>
  <c r="L252" i="9"/>
  <c r="E252" i="9"/>
  <c r="M251" i="9"/>
  <c r="F251" i="9" s="1"/>
  <c r="L251" i="9"/>
  <c r="E251" i="9"/>
  <c r="M250" i="9"/>
  <c r="F250" i="9" s="1"/>
  <c r="L250" i="9"/>
  <c r="E250" i="9"/>
  <c r="M249" i="9"/>
  <c r="F249" i="9" s="1"/>
  <c r="B249" i="9" s="1"/>
  <c r="L249" i="9"/>
  <c r="E249" i="9"/>
  <c r="M248" i="9"/>
  <c r="L248" i="9"/>
  <c r="E248" i="9"/>
  <c r="M247" i="9"/>
  <c r="F247" i="9" s="1"/>
  <c r="L247" i="9"/>
  <c r="E247" i="9"/>
  <c r="M246" i="9"/>
  <c r="F246" i="9" s="1"/>
  <c r="L246" i="9"/>
  <c r="E246" i="9"/>
  <c r="M245" i="9"/>
  <c r="F245" i="9" s="1"/>
  <c r="B245" i="9" s="1"/>
  <c r="L245" i="9"/>
  <c r="E245" i="9"/>
  <c r="M244" i="9"/>
  <c r="L244" i="9"/>
  <c r="E244" i="9"/>
  <c r="M243" i="9"/>
  <c r="F243" i="9" s="1"/>
  <c r="L243" i="9"/>
  <c r="E243" i="9"/>
  <c r="M242" i="9"/>
  <c r="F242" i="9" s="1"/>
  <c r="L242" i="9"/>
  <c r="E242" i="9"/>
  <c r="M241" i="9"/>
  <c r="L241" i="9"/>
  <c r="E241" i="9"/>
  <c r="M240" i="9"/>
  <c r="L240" i="9"/>
  <c r="E240" i="9"/>
  <c r="M239" i="9"/>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F230" i="9" s="1"/>
  <c r="L230" i="9"/>
  <c r="E230" i="9"/>
  <c r="M229" i="9"/>
  <c r="L229" i="9"/>
  <c r="E229" i="9"/>
  <c r="M228" i="9"/>
  <c r="L228" i="9"/>
  <c r="E228" i="9"/>
  <c r="M227" i="9"/>
  <c r="F227" i="9" s="1"/>
  <c r="L227" i="9"/>
  <c r="E227" i="9"/>
  <c r="M226" i="9"/>
  <c r="F226" i="9" s="1"/>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H144" i="9"/>
  <c r="G144" i="9"/>
  <c r="F144" i="9"/>
  <c r="H143" i="9"/>
  <c r="E143" i="9" s="1"/>
  <c r="B143" i="9" s="1"/>
  <c r="G143" i="9"/>
  <c r="F143" i="9"/>
  <c r="F142" i="9"/>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E109" i="9" s="1"/>
  <c r="F109" i="9"/>
  <c r="H108" i="9"/>
  <c r="G108" i="9"/>
  <c r="F108" i="9"/>
  <c r="H107" i="9"/>
  <c r="E107" i="9" s="1"/>
  <c r="B107" i="9" s="1"/>
  <c r="G107" i="9"/>
  <c r="F107" i="9"/>
  <c r="H106" i="9"/>
  <c r="E106" i="9" s="1"/>
  <c r="G106" i="9"/>
  <c r="F106" i="9"/>
  <c r="H105" i="9"/>
  <c r="G105" i="9"/>
  <c r="F105" i="9"/>
  <c r="H104" i="9"/>
  <c r="G104" i="9"/>
  <c r="F104" i="9"/>
  <c r="H103" i="9"/>
  <c r="E103" i="9" s="1"/>
  <c r="B103" i="9" s="1"/>
  <c r="G103" i="9"/>
  <c r="F103" i="9"/>
  <c r="H102" i="9"/>
  <c r="E102" i="9" s="1"/>
  <c r="G102" i="9"/>
  <c r="F102" i="9"/>
  <c r="H101" i="9"/>
  <c r="G101" i="9"/>
  <c r="F101" i="9"/>
  <c r="H100" i="9"/>
  <c r="G100" i="9"/>
  <c r="F100" i="9"/>
  <c r="H99" i="9"/>
  <c r="G99" i="9"/>
  <c r="F99" i="9"/>
  <c r="E99" i="9"/>
  <c r="B99" i="9" s="1"/>
  <c r="H98" i="9"/>
  <c r="E98" i="9" s="1"/>
  <c r="G98" i="9"/>
  <c r="F98" i="9"/>
  <c r="H97" i="9"/>
  <c r="G97" i="9"/>
  <c r="F97" i="9"/>
  <c r="H96" i="9"/>
  <c r="G96" i="9"/>
  <c r="F96" i="9"/>
  <c r="H95" i="9"/>
  <c r="G95" i="9"/>
  <c r="F95" i="9"/>
  <c r="E95" i="9"/>
  <c r="B95" i="9" s="1"/>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E75" i="9"/>
  <c r="B75" i="9" s="1"/>
  <c r="H74" i="9"/>
  <c r="E74" i="9" s="1"/>
  <c r="B74" i="9" s="1"/>
  <c r="G74" i="9"/>
  <c r="F74" i="9"/>
  <c r="H73" i="9"/>
  <c r="G73" i="9"/>
  <c r="F73" i="9"/>
  <c r="H72" i="9"/>
  <c r="G72" i="9"/>
  <c r="F72" i="9"/>
  <c r="H71" i="9"/>
  <c r="E71" i="9" s="1"/>
  <c r="B71" i="9" s="1"/>
  <c r="G71" i="9"/>
  <c r="F71" i="9"/>
  <c r="H70" i="9"/>
  <c r="G70" i="9"/>
  <c r="F70" i="9"/>
  <c r="H69" i="9"/>
  <c r="G69" i="9"/>
  <c r="F69" i="9"/>
  <c r="H68" i="9"/>
  <c r="G68" i="9"/>
  <c r="F68" i="9"/>
  <c r="H67" i="9"/>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H25" i="9"/>
  <c r="G25" i="9"/>
  <c r="F25" i="9"/>
  <c r="H24" i="9"/>
  <c r="G24" i="9"/>
  <c r="F24" i="9"/>
  <c r="H23" i="9"/>
  <c r="E23" i="9" s="1"/>
  <c r="B23" i="9" s="1"/>
  <c r="G23" i="9"/>
  <c r="F23" i="9"/>
  <c r="H22" i="9"/>
  <c r="E22" i="9" s="1"/>
  <c r="G22" i="9"/>
  <c r="F22" i="9"/>
  <c r="H21" i="9"/>
  <c r="G21" i="9"/>
  <c r="F21" i="9"/>
  <c r="F20" i="9"/>
  <c r="F4" i="9"/>
  <c r="O3" i="9"/>
  <c r="G274" i="9" s="1"/>
  <c r="I3" i="9"/>
  <c r="L212" i="9" s="1"/>
  <c r="H3" i="9"/>
  <c r="G3" i="9"/>
  <c r="D101" i="8"/>
  <c r="D95" i="8"/>
  <c r="C1570" i="1" s="1"/>
  <c r="D90" i="8"/>
  <c r="D85" i="8"/>
  <c r="D80" i="8"/>
  <c r="D75" i="8"/>
  <c r="D70" i="8"/>
  <c r="D65" i="8"/>
  <c r="C1540" i="1" s="1"/>
  <c r="D60" i="8"/>
  <c r="C1535" i="1" s="1"/>
  <c r="D55" i="8"/>
  <c r="C1530" i="1" s="1"/>
  <c r="D50" i="8"/>
  <c r="D44" i="8"/>
  <c r="D36" i="8"/>
  <c r="D26" i="8"/>
  <c r="D18" i="8"/>
  <c r="C1493" i="1" s="1"/>
  <c r="D8" i="8"/>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3" i="6"/>
  <c r="F92" i="6"/>
  <c r="F91" i="6"/>
  <c r="F90" i="6"/>
  <c r="E90" i="6"/>
  <c r="D90" i="6"/>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1333" i="1" s="1"/>
  <c r="H1333" i="1" s="1"/>
  <c r="D39" i="6"/>
  <c r="F38" i="6"/>
  <c r="F37" i="6"/>
  <c r="E36" i="6"/>
  <c r="D36" i="6"/>
  <c r="F34" i="6"/>
  <c r="F33" i="6"/>
  <c r="F32" i="6"/>
  <c r="F31" i="6"/>
  <c r="F30" i="6"/>
  <c r="F29" i="6"/>
  <c r="E28" i="6"/>
  <c r="D1322" i="1" s="1"/>
  <c r="D28" i="6"/>
  <c r="F27" i="6"/>
  <c r="F26" i="6"/>
  <c r="F25" i="6"/>
  <c r="F24" i="6"/>
  <c r="F23" i="6"/>
  <c r="E22" i="6"/>
  <c r="D1316" i="1" s="1"/>
  <c r="H1316" i="1" s="1"/>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3" i="1" s="1"/>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E231" i="4"/>
  <c r="D231" i="4"/>
  <c r="F230" i="4"/>
  <c r="F229" i="4"/>
  <c r="F228" i="4"/>
  <c r="E228" i="4"/>
  <c r="D228" i="4"/>
  <c r="F227" i="4"/>
  <c r="F226" i="4"/>
  <c r="E225" i="4"/>
  <c r="D221" i="1"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29" i="1" s="1"/>
  <c r="H129" i="1" s="1"/>
  <c r="D134" i="4"/>
  <c r="D133" i="4" s="1"/>
  <c r="F133" i="4" s="1"/>
  <c r="F132" i="4"/>
  <c r="F131" i="4"/>
  <c r="F130" i="4"/>
  <c r="F129" i="4"/>
  <c r="E128" i="4"/>
  <c r="D128" i="4"/>
  <c r="F127" i="4"/>
  <c r="F126" i="4"/>
  <c r="F125"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C1576" i="1"/>
  <c r="G1576" i="1" s="1"/>
  <c r="C1575" i="1"/>
  <c r="H1574" i="1"/>
  <c r="C1574" i="1"/>
  <c r="G1574" i="1" s="1"/>
  <c r="G1573" i="1"/>
  <c r="C1573" i="1"/>
  <c r="H1573" i="1" s="1"/>
  <c r="C1572" i="1"/>
  <c r="G1571" i="1"/>
  <c r="C1571" i="1"/>
  <c r="H1571" i="1" s="1"/>
  <c r="C1569" i="1"/>
  <c r="H1569" i="1" s="1"/>
  <c r="C1568" i="1"/>
  <c r="H1568" i="1" s="1"/>
  <c r="C1567" i="1"/>
  <c r="C1566" i="1"/>
  <c r="G1566" i="1" s="1"/>
  <c r="C1565" i="1"/>
  <c r="H1565" i="1" s="1"/>
  <c r="C1564" i="1"/>
  <c r="C1563" i="1"/>
  <c r="H1563" i="1" s="1"/>
  <c r="C1562" i="1"/>
  <c r="G1561" i="1"/>
  <c r="C1561" i="1"/>
  <c r="H1561" i="1" s="1"/>
  <c r="C1560" i="1"/>
  <c r="H1560" i="1" s="1"/>
  <c r="C1559" i="1"/>
  <c r="C1558" i="1"/>
  <c r="G1558" i="1" s="1"/>
  <c r="C1557" i="1"/>
  <c r="H1557" i="1" s="1"/>
  <c r="C1556" i="1"/>
  <c r="C1555" i="1"/>
  <c r="H1555" i="1" s="1"/>
  <c r="C1554" i="1"/>
  <c r="G1553" i="1"/>
  <c r="C1553" i="1"/>
  <c r="H1553" i="1" s="1"/>
  <c r="C1552" i="1"/>
  <c r="H1552" i="1" s="1"/>
  <c r="C1551" i="1"/>
  <c r="C1550" i="1"/>
  <c r="G1550" i="1" s="1"/>
  <c r="C1549" i="1"/>
  <c r="H1549" i="1" s="1"/>
  <c r="C1548" i="1"/>
  <c r="C1547" i="1"/>
  <c r="H1547" i="1" s="1"/>
  <c r="C1546" i="1"/>
  <c r="C1545" i="1"/>
  <c r="H1545" i="1" s="1"/>
  <c r="G1544" i="1"/>
  <c r="C1544" i="1"/>
  <c r="H1544" i="1" s="1"/>
  <c r="C1543" i="1"/>
  <c r="C1542" i="1"/>
  <c r="G1542" i="1" s="1"/>
  <c r="C1541" i="1"/>
  <c r="H1541" i="1" s="1"/>
  <c r="G1539" i="1"/>
  <c r="C1539" i="1"/>
  <c r="H1539" i="1" s="1"/>
  <c r="C1538" i="1"/>
  <c r="G1537" i="1"/>
  <c r="C1537" i="1"/>
  <c r="H1537" i="1" s="1"/>
  <c r="C1536" i="1"/>
  <c r="H1536" i="1" s="1"/>
  <c r="H1534" i="1"/>
  <c r="C1534" i="1"/>
  <c r="G1534" i="1" s="1"/>
  <c r="H1533" i="1"/>
  <c r="C1533" i="1"/>
  <c r="G1533" i="1" s="1"/>
  <c r="C1532" i="1"/>
  <c r="C1531" i="1"/>
  <c r="H1531" i="1" s="1"/>
  <c r="G1529" i="1"/>
  <c r="C1529" i="1"/>
  <c r="H1529" i="1" s="1"/>
  <c r="C1528" i="1"/>
  <c r="H1528" i="1" s="1"/>
  <c r="C1527" i="1"/>
  <c r="C1526" i="1"/>
  <c r="G1526" i="1" s="1"/>
  <c r="C1525" i="1"/>
  <c r="H1525" i="1" s="1"/>
  <c r="G1523" i="1"/>
  <c r="C1523" i="1"/>
  <c r="H1523" i="1" s="1"/>
  <c r="C1522" i="1"/>
  <c r="H1521" i="1"/>
  <c r="G1521" i="1"/>
  <c r="C1521" i="1"/>
  <c r="H1520" i="1"/>
  <c r="G1520" i="1"/>
  <c r="C1520" i="1"/>
  <c r="C1519" i="1"/>
  <c r="G1516" i="1"/>
  <c r="C1516" i="1"/>
  <c r="H1516" i="1" s="1"/>
  <c r="C1515" i="1"/>
  <c r="H1515" i="1" s="1"/>
  <c r="H1514" i="1"/>
  <c r="C1514" i="1"/>
  <c r="G1514" i="1" s="1"/>
  <c r="H1513" i="1"/>
  <c r="C1513" i="1"/>
  <c r="G1513" i="1" s="1"/>
  <c r="C1512" i="1"/>
  <c r="H1512" i="1" s="1"/>
  <c r="C1511" i="1"/>
  <c r="H1511" i="1" s="1"/>
  <c r="C1510" i="1"/>
  <c r="G1510" i="1" s="1"/>
  <c r="G1509" i="1"/>
  <c r="C1509" i="1"/>
  <c r="H1509" i="1" s="1"/>
  <c r="C1508" i="1"/>
  <c r="H1508" i="1" s="1"/>
  <c r="C1507" i="1"/>
  <c r="H1507" i="1" s="1"/>
  <c r="C1506" i="1"/>
  <c r="G1506" i="1" s="1"/>
  <c r="C1505" i="1"/>
  <c r="H1505" i="1" s="1"/>
  <c r="G1504" i="1"/>
  <c r="C1504" i="1"/>
  <c r="H1504" i="1" s="1"/>
  <c r="C1503" i="1"/>
  <c r="H1503" i="1" s="1"/>
  <c r="C1502" i="1"/>
  <c r="G1502" i="1" s="1"/>
  <c r="C1501" i="1"/>
  <c r="G1501" i="1" s="1"/>
  <c r="H1500" i="1"/>
  <c r="G1500" i="1"/>
  <c r="C1500" i="1"/>
  <c r="C1498" i="1"/>
  <c r="C1497" i="1"/>
  <c r="H1497" i="1" s="1"/>
  <c r="H1496" i="1"/>
  <c r="C1496" i="1"/>
  <c r="G1496" i="1" s="1"/>
  <c r="G1495" i="1"/>
  <c r="C1495" i="1"/>
  <c r="H1495" i="1" s="1"/>
  <c r="C1494" i="1"/>
  <c r="C1492" i="1"/>
  <c r="H1492" i="1" s="1"/>
  <c r="G1491" i="1"/>
  <c r="C1491" i="1"/>
  <c r="H1491" i="1" s="1"/>
  <c r="C1490" i="1"/>
  <c r="C1489" i="1"/>
  <c r="H1489" i="1" s="1"/>
  <c r="G1488" i="1"/>
  <c r="C1488" i="1"/>
  <c r="H1488" i="1" s="1"/>
  <c r="G1487" i="1"/>
  <c r="C1487" i="1"/>
  <c r="H1487" i="1" s="1"/>
  <c r="C1486" i="1"/>
  <c r="G1485" i="1"/>
  <c r="C1485" i="1"/>
  <c r="H1485" i="1" s="1"/>
  <c r="C1484" i="1"/>
  <c r="G1484" i="1" s="1"/>
  <c r="C1483" i="1"/>
  <c r="H1483" i="1" s="1"/>
  <c r="C1482" i="1"/>
  <c r="C1480" i="1"/>
  <c r="H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4" i="1" s="1"/>
  <c r="H1443" i="1"/>
  <c r="G1443" i="1"/>
  <c r="I1443" i="1" s="1"/>
  <c r="D1443" i="1"/>
  <c r="J1443" i="1" s="1"/>
  <c r="C1443" i="1"/>
  <c r="D1442" i="1"/>
  <c r="J1442" i="1" s="1"/>
  <c r="C1442" i="1"/>
  <c r="H1441" i="1"/>
  <c r="G1441" i="1"/>
  <c r="I1441" i="1" s="1"/>
  <c r="D1441" i="1"/>
  <c r="J1441" i="1" s="1"/>
  <c r="C1441" i="1"/>
  <c r="D1440" i="1"/>
  <c r="J1440" i="1" s="1"/>
  <c r="C1440" i="1"/>
  <c r="H1440" i="1" s="1"/>
  <c r="H1439" i="1"/>
  <c r="G1439" i="1"/>
  <c r="I1439" i="1" s="1"/>
  <c r="D1439" i="1"/>
  <c r="J1439" i="1" s="1"/>
  <c r="C1439" i="1"/>
  <c r="D1438" i="1"/>
  <c r="H1438" i="1" s="1"/>
  <c r="C1438" i="1"/>
  <c r="C1437" i="1"/>
  <c r="C1436" i="1"/>
  <c r="D1434" i="1"/>
  <c r="C1434" i="1"/>
  <c r="G1434" i="1" s="1"/>
  <c r="H1433" i="1"/>
  <c r="G1433" i="1"/>
  <c r="D1433" i="1"/>
  <c r="C1433" i="1"/>
  <c r="H1432" i="1"/>
  <c r="D1432" i="1"/>
  <c r="G1432" i="1" s="1"/>
  <c r="C1432" i="1"/>
  <c r="H1431" i="1"/>
  <c r="D1431" i="1"/>
  <c r="G1431" i="1" s="1"/>
  <c r="C1431" i="1"/>
  <c r="D1430" i="1"/>
  <c r="G1430" i="1" s="1"/>
  <c r="C1430" i="1"/>
  <c r="D1429" i="1"/>
  <c r="H1429" i="1" s="1"/>
  <c r="C1429" i="1"/>
  <c r="H1428" i="1"/>
  <c r="D1428" i="1"/>
  <c r="G1428" i="1" s="1"/>
  <c r="C1428" i="1"/>
  <c r="D1427" i="1"/>
  <c r="H1427" i="1" s="1"/>
  <c r="C1427" i="1"/>
  <c r="D1426" i="1"/>
  <c r="H1426" i="1" s="1"/>
  <c r="C1426" i="1"/>
  <c r="D1425" i="1"/>
  <c r="G1425" i="1" s="1"/>
  <c r="C1425" i="1"/>
  <c r="D1424" i="1"/>
  <c r="D1422" i="1"/>
  <c r="H1422" i="1" s="1"/>
  <c r="C1422" i="1"/>
  <c r="D1421" i="1"/>
  <c r="H1421" i="1" s="1"/>
  <c r="C1421" i="1"/>
  <c r="D1420" i="1"/>
  <c r="H1420" i="1" s="1"/>
  <c r="C1420" i="1"/>
  <c r="D1419" i="1"/>
  <c r="H1419" i="1" s="1"/>
  <c r="C1419" i="1"/>
  <c r="D1418" i="1"/>
  <c r="G1418" i="1" s="1"/>
  <c r="C1418" i="1"/>
  <c r="D1417" i="1"/>
  <c r="G1417" i="1" s="1"/>
  <c r="C1417" i="1"/>
  <c r="D1416" i="1"/>
  <c r="G1416" i="1" s="1"/>
  <c r="C1416" i="1"/>
  <c r="D1415" i="1"/>
  <c r="G1415" i="1" s="1"/>
  <c r="C1415" i="1"/>
  <c r="D1414" i="1"/>
  <c r="C1414" i="1"/>
  <c r="H1414" i="1" s="1"/>
  <c r="D1413" i="1"/>
  <c r="H1413" i="1" s="1"/>
  <c r="C1413" i="1"/>
  <c r="D1412" i="1"/>
  <c r="C1412" i="1"/>
  <c r="H1412" i="1" s="1"/>
  <c r="D1411" i="1"/>
  <c r="C1411" i="1"/>
  <c r="D1410" i="1"/>
  <c r="H1410" i="1" s="1"/>
  <c r="C1410" i="1"/>
  <c r="D1409" i="1"/>
  <c r="D1407" i="1"/>
  <c r="H1407" i="1" s="1"/>
  <c r="C1407" i="1"/>
  <c r="D1406" i="1"/>
  <c r="H1406" i="1" s="1"/>
  <c r="C1406" i="1"/>
  <c r="D1405" i="1"/>
  <c r="C1405" i="1"/>
  <c r="G1405" i="1" s="1"/>
  <c r="D1404" i="1"/>
  <c r="C1404" i="1"/>
  <c r="D1403" i="1"/>
  <c r="C1403" i="1"/>
  <c r="D1402" i="1"/>
  <c r="H1402" i="1" s="1"/>
  <c r="C1402" i="1"/>
  <c r="D1401" i="1"/>
  <c r="C1401" i="1"/>
  <c r="H1400" i="1"/>
  <c r="D1400" i="1"/>
  <c r="G1400" i="1" s="1"/>
  <c r="C1400" i="1"/>
  <c r="G1399" i="1"/>
  <c r="D1399" i="1"/>
  <c r="H1399" i="1" s="1"/>
  <c r="C1399" i="1"/>
  <c r="D1398" i="1"/>
  <c r="G1398" i="1" s="1"/>
  <c r="C1398" i="1"/>
  <c r="D1397" i="1"/>
  <c r="G1397" i="1" s="1"/>
  <c r="C1397" i="1"/>
  <c r="D1396" i="1"/>
  <c r="G1396" i="1" s="1"/>
  <c r="C1396" i="1"/>
  <c r="D1395" i="1"/>
  <c r="G1395" i="1" s="1"/>
  <c r="C1395" i="1"/>
  <c r="D1394" i="1"/>
  <c r="G1394" i="1" s="1"/>
  <c r="C1394" i="1"/>
  <c r="D1393" i="1"/>
  <c r="H1392" i="1"/>
  <c r="D1392" i="1"/>
  <c r="G1392" i="1" s="1"/>
  <c r="C1392" i="1"/>
  <c r="D1391" i="1"/>
  <c r="H1391" i="1" s="1"/>
  <c r="C1391" i="1"/>
  <c r="D1390" i="1"/>
  <c r="H1390" i="1" s="1"/>
  <c r="C1390" i="1"/>
  <c r="D1389" i="1"/>
  <c r="C1389" i="1"/>
  <c r="D1388" i="1"/>
  <c r="C1388" i="1"/>
  <c r="D1387" i="1"/>
  <c r="H1387" i="1" s="1"/>
  <c r="C1387" i="1"/>
  <c r="D1386" i="1"/>
  <c r="H1386" i="1" s="1"/>
  <c r="C1386" i="1"/>
  <c r="D1385" i="1"/>
  <c r="H1385" i="1" s="1"/>
  <c r="C1385" i="1"/>
  <c r="H1384" i="1"/>
  <c r="D1384" i="1"/>
  <c r="G1384" i="1" s="1"/>
  <c r="C1384" i="1"/>
  <c r="H1382" i="1"/>
  <c r="D1382" i="1"/>
  <c r="C1382" i="1"/>
  <c r="G1382" i="1" s="1"/>
  <c r="D1381" i="1"/>
  <c r="H1381" i="1" s="1"/>
  <c r="C1381" i="1"/>
  <c r="D1380" i="1"/>
  <c r="H1380" i="1" s="1"/>
  <c r="C1380" i="1"/>
  <c r="D1379" i="1"/>
  <c r="H1379" i="1" s="1"/>
  <c r="C1379" i="1"/>
  <c r="D1378" i="1"/>
  <c r="H1378" i="1" s="1"/>
  <c r="C1378" i="1"/>
  <c r="D1377" i="1"/>
  <c r="C1377" i="1"/>
  <c r="C1376" i="1"/>
  <c r="D1375" i="1"/>
  <c r="H1375" i="1" s="1"/>
  <c r="C1375" i="1"/>
  <c r="H1374" i="1"/>
  <c r="D1374" i="1"/>
  <c r="G1374" i="1" s="1"/>
  <c r="C1374" i="1"/>
  <c r="H1373" i="1"/>
  <c r="G1373" i="1"/>
  <c r="D1373" i="1"/>
  <c r="C1373" i="1"/>
  <c r="D1372" i="1"/>
  <c r="H1372" i="1" s="1"/>
  <c r="C1372" i="1"/>
  <c r="D1371" i="1"/>
  <c r="C1371" i="1"/>
  <c r="H1370" i="1"/>
  <c r="D1370" i="1"/>
  <c r="C1370" i="1"/>
  <c r="D1369" i="1"/>
  <c r="H1369" i="1" s="1"/>
  <c r="C1369" i="1"/>
  <c r="D1368" i="1"/>
  <c r="H1368" i="1" s="1"/>
  <c r="C1368" i="1"/>
  <c r="D1367" i="1"/>
  <c r="H1367" i="1" s="1"/>
  <c r="C1367" i="1"/>
  <c r="D1366" i="1"/>
  <c r="H1366" i="1" s="1"/>
  <c r="C1366" i="1"/>
  <c r="D1365" i="1"/>
  <c r="H1365" i="1" s="1"/>
  <c r="C1365" i="1"/>
  <c r="D1364" i="1"/>
  <c r="H1364" i="1" s="1"/>
  <c r="C1364" i="1"/>
  <c r="H1363" i="1"/>
  <c r="D1363" i="1"/>
  <c r="G1363" i="1" s="1"/>
  <c r="C1363" i="1"/>
  <c r="D1362" i="1"/>
  <c r="H1362" i="1" s="1"/>
  <c r="C1362" i="1"/>
  <c r="D1361" i="1"/>
  <c r="H1361" i="1" s="1"/>
  <c r="C1361" i="1"/>
  <c r="D1360" i="1"/>
  <c r="H1360" i="1" s="1"/>
  <c r="C1360" i="1"/>
  <c r="D1359" i="1"/>
  <c r="H1359" i="1" s="1"/>
  <c r="C1359" i="1"/>
  <c r="H1358" i="1"/>
  <c r="G1358" i="1"/>
  <c r="D1358" i="1"/>
  <c r="C1358" i="1"/>
  <c r="D1357" i="1"/>
  <c r="H1357" i="1" s="1"/>
  <c r="C1357" i="1"/>
  <c r="D1356" i="1"/>
  <c r="H1356" i="1" s="1"/>
  <c r="C1356" i="1"/>
  <c r="C1355" i="1"/>
  <c r="H1354" i="1"/>
  <c r="D1354" i="1"/>
  <c r="G1354" i="1" s="1"/>
  <c r="C1354" i="1"/>
  <c r="D1353" i="1"/>
  <c r="H1353" i="1" s="1"/>
  <c r="C1353" i="1"/>
  <c r="D1352" i="1"/>
  <c r="H1352" i="1" s="1"/>
  <c r="C1352" i="1"/>
  <c r="D1351" i="1"/>
  <c r="H1351" i="1" s="1"/>
  <c r="C1351" i="1"/>
  <c r="G1350" i="1"/>
  <c r="D1350" i="1"/>
  <c r="H1350" i="1" s="1"/>
  <c r="C1350" i="1"/>
  <c r="D1349" i="1"/>
  <c r="G1349" i="1" s="1"/>
  <c r="C1349" i="1"/>
  <c r="C1348" i="1"/>
  <c r="G1347"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C1334" i="1"/>
  <c r="H1334" i="1" s="1"/>
  <c r="C1333" i="1"/>
  <c r="D1332" i="1"/>
  <c r="H1332" i="1" s="1"/>
  <c r="C1332" i="1"/>
  <c r="H1331" i="1"/>
  <c r="D1331" i="1"/>
  <c r="G1331" i="1" s="1"/>
  <c r="C1331" i="1"/>
  <c r="H1330" i="1"/>
  <c r="D1330" i="1"/>
  <c r="C1330" i="1"/>
  <c r="D1328" i="1"/>
  <c r="H1328" i="1" s="1"/>
  <c r="C1328" i="1"/>
  <c r="D1327" i="1"/>
  <c r="H1327" i="1" s="1"/>
  <c r="C1327" i="1"/>
  <c r="D1326" i="1"/>
  <c r="H1326" i="1" s="1"/>
  <c r="C1326" i="1"/>
  <c r="D1325" i="1"/>
  <c r="H1325" i="1" s="1"/>
  <c r="C1325" i="1"/>
  <c r="H1324" i="1"/>
  <c r="D1324" i="1"/>
  <c r="C1324" i="1"/>
  <c r="G1324" i="1" s="1"/>
  <c r="D1323" i="1"/>
  <c r="G1323" i="1" s="1"/>
  <c r="C1323" i="1"/>
  <c r="C1322" i="1"/>
  <c r="G1321" i="1"/>
  <c r="D1321" i="1"/>
  <c r="H1321" i="1" s="1"/>
  <c r="C1321" i="1"/>
  <c r="G1320" i="1"/>
  <c r="D1320" i="1"/>
  <c r="H1320" i="1" s="1"/>
  <c r="C1320" i="1"/>
  <c r="D1319" i="1"/>
  <c r="H1319" i="1" s="1"/>
  <c r="C1319" i="1"/>
  <c r="G1318" i="1"/>
  <c r="D1318" i="1"/>
  <c r="H1318" i="1" s="1"/>
  <c r="C1318" i="1"/>
  <c r="D1317" i="1"/>
  <c r="H1317" i="1" s="1"/>
  <c r="C1317" i="1"/>
  <c r="C1316" i="1"/>
  <c r="D1315" i="1"/>
  <c r="H1315" i="1" s="1"/>
  <c r="C1315" i="1"/>
  <c r="D1314" i="1"/>
  <c r="H1314" i="1" s="1"/>
  <c r="C1314" i="1"/>
  <c r="D1313" i="1"/>
  <c r="H1313" i="1" s="1"/>
  <c r="C1313" i="1"/>
  <c r="D1312" i="1"/>
  <c r="H1312" i="1" s="1"/>
  <c r="C1312" i="1"/>
  <c r="H1311" i="1"/>
  <c r="D1311" i="1"/>
  <c r="G1311" i="1" s="1"/>
  <c r="C1311" i="1"/>
  <c r="D1310" i="1"/>
  <c r="H1310" i="1" s="1"/>
  <c r="C1310" i="1"/>
  <c r="D1309" i="1"/>
  <c r="H1309" i="1" s="1"/>
  <c r="C1309" i="1"/>
  <c r="D1308" i="1"/>
  <c r="C1308" i="1"/>
  <c r="D1307" i="1"/>
  <c r="C1307" i="1"/>
  <c r="D1306" i="1"/>
  <c r="H1306" i="1" s="1"/>
  <c r="C1306" i="1"/>
  <c r="D1305" i="1"/>
  <c r="H1305" i="1" s="1"/>
  <c r="C1305" i="1"/>
  <c r="D1304" i="1"/>
  <c r="H1304" i="1" s="1"/>
  <c r="C1304" i="1"/>
  <c r="D1303" i="1"/>
  <c r="H1303" i="1" s="1"/>
  <c r="C1303" i="1"/>
  <c r="D1302" i="1"/>
  <c r="H1302" i="1" s="1"/>
  <c r="C1302" i="1"/>
  <c r="D1301" i="1"/>
  <c r="H1301" i="1" s="1"/>
  <c r="C1301" i="1"/>
  <c r="D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D1290" i="1"/>
  <c r="C1290" i="1"/>
  <c r="H1290" i="1" s="1"/>
  <c r="H1289" i="1"/>
  <c r="D1289" i="1"/>
  <c r="C1289" i="1"/>
  <c r="D1288" i="1"/>
  <c r="C1288" i="1"/>
  <c r="H1288" i="1" s="1"/>
  <c r="D1287" i="1"/>
  <c r="C1287" i="1"/>
  <c r="H1287" i="1" s="1"/>
  <c r="D1286" i="1"/>
  <c r="G1286" i="1" s="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G1274" i="1" s="1"/>
  <c r="C1274" i="1"/>
  <c r="H1274" i="1" s="1"/>
  <c r="D1273" i="1"/>
  <c r="C1273" i="1"/>
  <c r="H1273" i="1" s="1"/>
  <c r="D1272" i="1"/>
  <c r="C1272" i="1"/>
  <c r="H1272" i="1" s="1"/>
  <c r="D1271" i="1"/>
  <c r="C1271" i="1"/>
  <c r="D1270" i="1"/>
  <c r="C1270" i="1"/>
  <c r="H1270" i="1" s="1"/>
  <c r="D1269" i="1"/>
  <c r="C1269" i="1"/>
  <c r="H1269" i="1" s="1"/>
  <c r="D1268" i="1"/>
  <c r="C1268" i="1"/>
  <c r="H1268" i="1" s="1"/>
  <c r="D1267" i="1"/>
  <c r="C1267" i="1"/>
  <c r="H1267" i="1" s="1"/>
  <c r="D1266" i="1"/>
  <c r="C1266" i="1"/>
  <c r="H1266" i="1" s="1"/>
  <c r="D1265" i="1"/>
  <c r="C1265" i="1"/>
  <c r="D1264" i="1"/>
  <c r="C1264" i="1"/>
  <c r="D1263" i="1"/>
  <c r="C1263" i="1"/>
  <c r="D1262" i="1"/>
  <c r="C1262" i="1"/>
  <c r="D1261" i="1"/>
  <c r="G1261" i="1" s="1"/>
  <c r="C1261" i="1"/>
  <c r="H1261" i="1" s="1"/>
  <c r="D1260" i="1"/>
  <c r="G1260" i="1" s="1"/>
  <c r="C1260" i="1"/>
  <c r="H1260" i="1" s="1"/>
  <c r="D1259" i="1"/>
  <c r="C1259" i="1"/>
  <c r="H1259" i="1" s="1"/>
  <c r="D1258" i="1"/>
  <c r="C1258" i="1"/>
  <c r="H1258" i="1" s="1"/>
  <c r="H1257" i="1"/>
  <c r="D1257" i="1"/>
  <c r="C1257" i="1"/>
  <c r="D1256" i="1"/>
  <c r="H1256" i="1" s="1"/>
  <c r="C1256" i="1"/>
  <c r="D1255" i="1"/>
  <c r="C1255" i="1"/>
  <c r="H1255" i="1" s="1"/>
  <c r="D1254" i="1"/>
  <c r="C1254" i="1"/>
  <c r="H1254" i="1" s="1"/>
  <c r="H1253" i="1"/>
  <c r="D1253" i="1"/>
  <c r="C1253" i="1"/>
  <c r="G1253" i="1" s="1"/>
  <c r="H1252" i="1"/>
  <c r="D1252" i="1"/>
  <c r="C1252" i="1"/>
  <c r="D1251" i="1"/>
  <c r="H1251" i="1" s="1"/>
  <c r="C1251" i="1"/>
  <c r="D1250" i="1"/>
  <c r="H1250" i="1" s="1"/>
  <c r="C1250" i="1"/>
  <c r="D1249" i="1"/>
  <c r="C1249" i="1"/>
  <c r="H1249" i="1" s="1"/>
  <c r="D1248" i="1"/>
  <c r="C1248" i="1"/>
  <c r="H1248" i="1" s="1"/>
  <c r="D1247" i="1"/>
  <c r="C1247" i="1"/>
  <c r="H1247" i="1" s="1"/>
  <c r="D1246" i="1"/>
  <c r="C1246" i="1"/>
  <c r="H1246" i="1" s="1"/>
  <c r="D1245" i="1"/>
  <c r="C1245" i="1"/>
  <c r="H1245" i="1" s="1"/>
  <c r="D1244" i="1"/>
  <c r="C1244" i="1"/>
  <c r="H1244" i="1" s="1"/>
  <c r="D1243" i="1"/>
  <c r="G1243" i="1" s="1"/>
  <c r="C1243" i="1"/>
  <c r="H1243" i="1" s="1"/>
  <c r="D1242" i="1"/>
  <c r="C1242" i="1"/>
  <c r="H1242" i="1" s="1"/>
  <c r="D1241" i="1"/>
  <c r="C1241" i="1"/>
  <c r="H1241" i="1" s="1"/>
  <c r="D1240" i="1"/>
  <c r="C1240" i="1"/>
  <c r="H1240" i="1" s="1"/>
  <c r="D1239" i="1"/>
  <c r="C1239" i="1"/>
  <c r="H1239" i="1" s="1"/>
  <c r="D1238" i="1"/>
  <c r="C1238" i="1"/>
  <c r="H1238" i="1" s="1"/>
  <c r="D1237" i="1"/>
  <c r="C1237" i="1"/>
  <c r="H1237" i="1" s="1"/>
  <c r="D1236" i="1"/>
  <c r="D1235" i="1"/>
  <c r="H1234" i="1"/>
  <c r="D1234" i="1"/>
  <c r="C1234" i="1"/>
  <c r="D1233" i="1"/>
  <c r="C1233" i="1"/>
  <c r="H1233" i="1" s="1"/>
  <c r="D1232" i="1"/>
  <c r="C1232" i="1"/>
  <c r="H1232" i="1" s="1"/>
  <c r="D1231" i="1"/>
  <c r="C1231" i="1"/>
  <c r="H1231" i="1" s="1"/>
  <c r="H1230" i="1"/>
  <c r="G1230" i="1"/>
  <c r="D1230" i="1"/>
  <c r="C1230" i="1"/>
  <c r="D1229" i="1"/>
  <c r="C1229" i="1"/>
  <c r="D1228" i="1"/>
  <c r="C1228" i="1"/>
  <c r="C1227" i="1"/>
  <c r="D1226" i="1"/>
  <c r="C1226" i="1"/>
  <c r="H1225" i="1"/>
  <c r="D1225" i="1"/>
  <c r="C1225" i="1"/>
  <c r="G1225" i="1" s="1"/>
  <c r="D1224" i="1"/>
  <c r="C1224" i="1"/>
  <c r="H1224" i="1" s="1"/>
  <c r="D1223" i="1"/>
  <c r="C1223" i="1"/>
  <c r="D1221" i="1"/>
  <c r="C1221" i="1"/>
  <c r="H1221" i="1" s="1"/>
  <c r="H1220" i="1"/>
  <c r="D1220" i="1"/>
  <c r="C1220" i="1"/>
  <c r="D1219" i="1"/>
  <c r="C1219" i="1"/>
  <c r="D1218" i="1"/>
  <c r="C1218" i="1"/>
  <c r="H1218" i="1" s="1"/>
  <c r="D1217" i="1"/>
  <c r="C1217" i="1"/>
  <c r="D1216" i="1"/>
  <c r="C1216" i="1"/>
  <c r="G1216" i="1" s="1"/>
  <c r="D1215" i="1"/>
  <c r="D1213" i="1"/>
  <c r="C1213" i="1"/>
  <c r="H1213" i="1" s="1"/>
  <c r="H1212" i="1"/>
  <c r="D1212" i="1"/>
  <c r="C1212" i="1"/>
  <c r="D1211" i="1"/>
  <c r="C1211" i="1"/>
  <c r="D1210" i="1"/>
  <c r="C1210" i="1"/>
  <c r="H1210" i="1" s="1"/>
  <c r="D1209" i="1"/>
  <c r="C1209" i="1"/>
  <c r="G1208" i="1"/>
  <c r="D1208" i="1"/>
  <c r="C1208" i="1"/>
  <c r="H1208" i="1" s="1"/>
  <c r="D1207" i="1"/>
  <c r="G1207" i="1" s="1"/>
  <c r="C1207" i="1"/>
  <c r="H1207" i="1" s="1"/>
  <c r="D1206" i="1"/>
  <c r="C1206" i="1"/>
  <c r="D1205" i="1"/>
  <c r="G1205" i="1" s="1"/>
  <c r="C1205" i="1"/>
  <c r="H1205" i="1" s="1"/>
  <c r="D1204" i="1"/>
  <c r="G1204" i="1" s="1"/>
  <c r="C1204" i="1"/>
  <c r="H1204" i="1" s="1"/>
  <c r="D1203" i="1"/>
  <c r="G1203" i="1" s="1"/>
  <c r="C1203" i="1"/>
  <c r="H1203" i="1" s="1"/>
  <c r="D1202" i="1"/>
  <c r="C1202" i="1"/>
  <c r="H1202" i="1" s="1"/>
  <c r="C1201" i="1"/>
  <c r="D1200" i="1"/>
  <c r="G1200" i="1" s="1"/>
  <c r="C1200" i="1"/>
  <c r="H1200" i="1" s="1"/>
  <c r="D1199" i="1"/>
  <c r="C1199" i="1"/>
  <c r="H1199" i="1" s="1"/>
  <c r="D1198" i="1"/>
  <c r="H1198" i="1" s="1"/>
  <c r="C1198" i="1"/>
  <c r="D1197" i="1"/>
  <c r="C1197" i="1"/>
  <c r="H1197" i="1" s="1"/>
  <c r="H1196" i="1"/>
  <c r="D1196" i="1"/>
  <c r="G1196" i="1" s="1"/>
  <c r="C1196" i="1"/>
  <c r="D1195" i="1"/>
  <c r="C1195" i="1"/>
  <c r="H1195" i="1" s="1"/>
  <c r="D1194" i="1"/>
  <c r="G1194" i="1" s="1"/>
  <c r="C1194" i="1"/>
  <c r="D1193" i="1"/>
  <c r="G1193" i="1" s="1"/>
  <c r="C1193" i="1"/>
  <c r="H1193" i="1" s="1"/>
  <c r="D1192" i="1"/>
  <c r="H1192" i="1" s="1"/>
  <c r="C1192" i="1"/>
  <c r="H1191" i="1"/>
  <c r="D1191" i="1"/>
  <c r="C1191" i="1"/>
  <c r="G1191" i="1" s="1"/>
  <c r="D1190" i="1"/>
  <c r="C1190" i="1"/>
  <c r="H1190" i="1" s="1"/>
  <c r="D1189" i="1"/>
  <c r="G1189" i="1" s="1"/>
  <c r="C1189" i="1"/>
  <c r="D1188" i="1"/>
  <c r="C1188" i="1"/>
  <c r="H1188" i="1" s="1"/>
  <c r="D1187" i="1"/>
  <c r="G1187" i="1" s="1"/>
  <c r="C1187" i="1"/>
  <c r="H1187" i="1" s="1"/>
  <c r="D1186" i="1"/>
  <c r="C1186" i="1"/>
  <c r="H1186" i="1" s="1"/>
  <c r="D1185" i="1"/>
  <c r="C1185" i="1"/>
  <c r="G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H1171" i="1" s="1"/>
  <c r="D1170" i="1"/>
  <c r="C1170" i="1"/>
  <c r="H1170" i="1" s="1"/>
  <c r="D1169" i="1"/>
  <c r="C1169" i="1"/>
  <c r="H1169" i="1" s="1"/>
  <c r="D1168" i="1"/>
  <c r="C1168" i="1"/>
  <c r="D1167" i="1"/>
  <c r="D1166" i="1"/>
  <c r="C1166" i="1"/>
  <c r="D1165" i="1"/>
  <c r="C1165" i="1"/>
  <c r="G1164" i="1"/>
  <c r="D1164" i="1"/>
  <c r="C1164" i="1"/>
  <c r="H1164" i="1" s="1"/>
  <c r="D1163" i="1"/>
  <c r="C1163" i="1"/>
  <c r="D1162" i="1"/>
  <c r="G1162" i="1" s="1"/>
  <c r="C1162" i="1"/>
  <c r="D1161" i="1"/>
  <c r="C1161" i="1"/>
  <c r="H1161" i="1" s="1"/>
  <c r="H1160" i="1"/>
  <c r="G1160" i="1"/>
  <c r="D1160" i="1"/>
  <c r="C1160" i="1"/>
  <c r="D1159" i="1"/>
  <c r="C1159" i="1"/>
  <c r="D1158" i="1"/>
  <c r="G1158" i="1" s="1"/>
  <c r="C1158" i="1"/>
  <c r="D1157" i="1"/>
  <c r="D1156" i="1"/>
  <c r="C1156" i="1"/>
  <c r="H1156" i="1" s="1"/>
  <c r="D1155" i="1"/>
  <c r="C1155" i="1"/>
  <c r="H1155" i="1" s="1"/>
  <c r="D1154" i="1"/>
  <c r="G1151" i="1"/>
  <c r="D1151" i="1"/>
  <c r="C1151" i="1"/>
  <c r="H1151" i="1" s="1"/>
  <c r="D1150" i="1"/>
  <c r="C1150" i="1"/>
  <c r="H1150" i="1" s="1"/>
  <c r="H1149" i="1"/>
  <c r="D1149" i="1"/>
  <c r="C1149" i="1"/>
  <c r="D1148" i="1"/>
  <c r="C1148" i="1"/>
  <c r="D1147" i="1"/>
  <c r="C1147" i="1"/>
  <c r="H1147" i="1" s="1"/>
  <c r="D1146" i="1"/>
  <c r="H1146" i="1" s="1"/>
  <c r="C1146" i="1"/>
  <c r="D1145" i="1"/>
  <c r="H1145" i="1" s="1"/>
  <c r="C1145" i="1"/>
  <c r="D1144" i="1"/>
  <c r="H1144" i="1" s="1"/>
  <c r="C1144" i="1"/>
  <c r="G1143" i="1"/>
  <c r="D1143" i="1"/>
  <c r="C1143" i="1"/>
  <c r="H1143" i="1" s="1"/>
  <c r="C1142" i="1"/>
  <c r="D1141" i="1"/>
  <c r="C1141" i="1"/>
  <c r="D1140" i="1"/>
  <c r="C1140" i="1"/>
  <c r="D1139" i="1"/>
  <c r="H1139" i="1" s="1"/>
  <c r="C1139" i="1"/>
  <c r="D1138" i="1"/>
  <c r="H1138" i="1" s="1"/>
  <c r="C1138" i="1"/>
  <c r="D1137" i="1"/>
  <c r="H1137" i="1" s="1"/>
  <c r="C1137" i="1"/>
  <c r="H1136" i="1"/>
  <c r="D1136" i="1"/>
  <c r="C1136" i="1"/>
  <c r="H1135" i="1"/>
  <c r="D1135" i="1"/>
  <c r="C1135" i="1"/>
  <c r="H1134" i="1"/>
  <c r="D1134" i="1"/>
  <c r="G1134" i="1" s="1"/>
  <c r="C1134" i="1"/>
  <c r="H1133" i="1"/>
  <c r="D1133" i="1"/>
  <c r="G1133" i="1" s="1"/>
  <c r="C1133" i="1"/>
  <c r="G1132" i="1"/>
  <c r="D1132" i="1"/>
  <c r="C1132" i="1"/>
  <c r="H1132" i="1" s="1"/>
  <c r="H1131" i="1"/>
  <c r="D1131" i="1"/>
  <c r="C1131" i="1"/>
  <c r="H1130" i="1"/>
  <c r="D1130" i="1"/>
  <c r="C1130" i="1"/>
  <c r="H1129" i="1"/>
  <c r="G1129" i="1"/>
  <c r="D1129" i="1"/>
  <c r="C1129" i="1"/>
  <c r="D1128" i="1"/>
  <c r="C1128" i="1"/>
  <c r="H1128" i="1" s="1"/>
  <c r="D1127" i="1"/>
  <c r="D1126" i="1"/>
  <c r="C1126" i="1"/>
  <c r="H1126" i="1" s="1"/>
  <c r="H1125" i="1"/>
  <c r="D1125" i="1"/>
  <c r="C1125" i="1"/>
  <c r="G1125" i="1" s="1"/>
  <c r="D1123" i="1"/>
  <c r="C1123" i="1"/>
  <c r="H1123" i="1" s="1"/>
  <c r="D1122" i="1"/>
  <c r="C1122" i="1"/>
  <c r="H1122" i="1" s="1"/>
  <c r="H1121" i="1"/>
  <c r="D1121" i="1"/>
  <c r="C1121" i="1"/>
  <c r="G1121" i="1" s="1"/>
  <c r="D1120" i="1"/>
  <c r="C1120" i="1"/>
  <c r="D1119" i="1"/>
  <c r="C1119" i="1"/>
  <c r="H1119" i="1" s="1"/>
  <c r="D1118" i="1"/>
  <c r="C1118" i="1"/>
  <c r="H1118" i="1" s="1"/>
  <c r="D1117" i="1"/>
  <c r="C1117" i="1"/>
  <c r="H1117" i="1" s="1"/>
  <c r="D1116" i="1"/>
  <c r="C1116" i="1"/>
  <c r="H1116" i="1" s="1"/>
  <c r="D1115" i="1"/>
  <c r="C1115" i="1"/>
  <c r="H1115" i="1" s="1"/>
  <c r="D1114" i="1"/>
  <c r="C1114" i="1"/>
  <c r="D1113" i="1"/>
  <c r="C1113" i="1"/>
  <c r="D1111" i="1"/>
  <c r="C1111" i="1"/>
  <c r="D1110" i="1"/>
  <c r="C1110" i="1"/>
  <c r="D1109" i="1"/>
  <c r="C1109" i="1"/>
  <c r="D1108" i="1"/>
  <c r="C1108" i="1"/>
  <c r="D1107" i="1"/>
  <c r="C1107" i="1"/>
  <c r="D1106" i="1"/>
  <c r="C1106" i="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D1096" i="1"/>
  <c r="D1095" i="1"/>
  <c r="G1095" i="1" s="1"/>
  <c r="C1095" i="1"/>
  <c r="D1094" i="1"/>
  <c r="C1094" i="1"/>
  <c r="D1093" i="1"/>
  <c r="C1093" i="1"/>
  <c r="H1093" i="1" s="1"/>
  <c r="H1092" i="1"/>
  <c r="G1092" i="1"/>
  <c r="D1092" i="1"/>
  <c r="C1092" i="1"/>
  <c r="H1091" i="1"/>
  <c r="D1091" i="1"/>
  <c r="C1091" i="1"/>
  <c r="G1091" i="1" s="1"/>
  <c r="D1090" i="1"/>
  <c r="G1090" i="1" s="1"/>
  <c r="C1090" i="1"/>
  <c r="H1089" i="1"/>
  <c r="D1089" i="1"/>
  <c r="C1089" i="1"/>
  <c r="G1088" i="1"/>
  <c r="D1088" i="1"/>
  <c r="C1088" i="1"/>
  <c r="H1088" i="1" s="1"/>
  <c r="D1087" i="1"/>
  <c r="C1087" i="1"/>
  <c r="D1086" i="1"/>
  <c r="C1086" i="1"/>
  <c r="H1086" i="1" s="1"/>
  <c r="D1085" i="1"/>
  <c r="C1085" i="1"/>
  <c r="H1085" i="1" s="1"/>
  <c r="C1084" i="1"/>
  <c r="D1083" i="1"/>
  <c r="G1083" i="1" s="1"/>
  <c r="C1083" i="1"/>
  <c r="H1082" i="1"/>
  <c r="D1082" i="1"/>
  <c r="G1082" i="1" s="1"/>
  <c r="C1082" i="1"/>
  <c r="D1081" i="1"/>
  <c r="G1081" i="1" s="1"/>
  <c r="C1081" i="1"/>
  <c r="D1080" i="1"/>
  <c r="C1080" i="1"/>
  <c r="H1080" i="1" s="1"/>
  <c r="D1079" i="1"/>
  <c r="H1079" i="1" s="1"/>
  <c r="C1079" i="1"/>
  <c r="H1078" i="1"/>
  <c r="G1078" i="1"/>
  <c r="D1078" i="1"/>
  <c r="C1078" i="1"/>
  <c r="D1077" i="1"/>
  <c r="C1077" i="1"/>
  <c r="H1077" i="1" s="1"/>
  <c r="D1076" i="1"/>
  <c r="C1076" i="1"/>
  <c r="D1075" i="1"/>
  <c r="G1075" i="1" s="1"/>
  <c r="C1075" i="1"/>
  <c r="H1075" i="1" s="1"/>
  <c r="H1074" i="1"/>
  <c r="D1074" i="1"/>
  <c r="G1074" i="1" s="1"/>
  <c r="C1074" i="1"/>
  <c r="D1073" i="1"/>
  <c r="G1073" i="1" s="1"/>
  <c r="C1073" i="1"/>
  <c r="D1072" i="1"/>
  <c r="G1072" i="1" s="1"/>
  <c r="C1072" i="1"/>
  <c r="H1072" i="1" s="1"/>
  <c r="D1071" i="1"/>
  <c r="G1071" i="1" s="1"/>
  <c r="C1071" i="1"/>
  <c r="D1070" i="1"/>
  <c r="C1070" i="1"/>
  <c r="H1069" i="1"/>
  <c r="G1069" i="1"/>
  <c r="D1069" i="1"/>
  <c r="C1069" i="1"/>
  <c r="D1068" i="1"/>
  <c r="C1068" i="1"/>
  <c r="D1067" i="1"/>
  <c r="C1067" i="1"/>
  <c r="D1064" i="1"/>
  <c r="C1064" i="1"/>
  <c r="D1063" i="1"/>
  <c r="C1063" i="1"/>
  <c r="D1062" i="1"/>
  <c r="C1062" i="1"/>
  <c r="D1061" i="1"/>
  <c r="C1061" i="1"/>
  <c r="H1060" i="1"/>
  <c r="D1060" i="1"/>
  <c r="C1060" i="1"/>
  <c r="D1059" i="1"/>
  <c r="C1059" i="1"/>
  <c r="D1058" i="1"/>
  <c r="C1058" i="1"/>
  <c r="D1057" i="1"/>
  <c r="C1057" i="1"/>
  <c r="H1057" i="1" s="1"/>
  <c r="C1056" i="1"/>
  <c r="D1055" i="1"/>
  <c r="C1055" i="1"/>
  <c r="H1055" i="1" s="1"/>
  <c r="D1054" i="1"/>
  <c r="C1054" i="1"/>
  <c r="H1054" i="1" s="1"/>
  <c r="D1053" i="1"/>
  <c r="C1053" i="1"/>
  <c r="D1052" i="1"/>
  <c r="C1052" i="1"/>
  <c r="D1051" i="1"/>
  <c r="C1051" i="1"/>
  <c r="H1051" i="1" s="1"/>
  <c r="D1050" i="1"/>
  <c r="C1050" i="1"/>
  <c r="D1049" i="1"/>
  <c r="G1049" i="1" s="1"/>
  <c r="C1049" i="1"/>
  <c r="H1049" i="1" s="1"/>
  <c r="D1048" i="1"/>
  <c r="D1045" i="1"/>
  <c r="C1045" i="1"/>
  <c r="H1044" i="1"/>
  <c r="D1044" i="1"/>
  <c r="C1044" i="1"/>
  <c r="D1043" i="1"/>
  <c r="C1043" i="1"/>
  <c r="D1042" i="1"/>
  <c r="C1042" i="1"/>
  <c r="D1041" i="1"/>
  <c r="C1041" i="1"/>
  <c r="D1040" i="1"/>
  <c r="C1040" i="1"/>
  <c r="D1039" i="1"/>
  <c r="C1039" i="1"/>
  <c r="G1039" i="1" s="1"/>
  <c r="D1038" i="1"/>
  <c r="C1038" i="1"/>
  <c r="H1037" i="1"/>
  <c r="D1037" i="1"/>
  <c r="C1037" i="1"/>
  <c r="D1036" i="1"/>
  <c r="C1036" i="1"/>
  <c r="D1035" i="1"/>
  <c r="C1035" i="1"/>
  <c r="D1034" i="1"/>
  <c r="G1033" i="1"/>
  <c r="D1033" i="1"/>
  <c r="C1033" i="1"/>
  <c r="H1033" i="1" s="1"/>
  <c r="D1032" i="1"/>
  <c r="C1032" i="1"/>
  <c r="D1031" i="1"/>
  <c r="C1031" i="1"/>
  <c r="H1031" i="1" s="1"/>
  <c r="D1030" i="1"/>
  <c r="C1030" i="1"/>
  <c r="H1030" i="1" s="1"/>
  <c r="D1029" i="1"/>
  <c r="C1029" i="1"/>
  <c r="H1029" i="1" s="1"/>
  <c r="D1028" i="1"/>
  <c r="C1028" i="1"/>
  <c r="H1028" i="1" s="1"/>
  <c r="D1027" i="1"/>
  <c r="C1027" i="1"/>
  <c r="H1027" i="1" s="1"/>
  <c r="D1026" i="1"/>
  <c r="H1026" i="1" s="1"/>
  <c r="C1026" i="1"/>
  <c r="D1025" i="1"/>
  <c r="C1025" i="1"/>
  <c r="H1025" i="1" s="1"/>
  <c r="D1024" i="1"/>
  <c r="C1024" i="1"/>
  <c r="H1024" i="1" s="1"/>
  <c r="D1023" i="1"/>
  <c r="C1023" i="1"/>
  <c r="D1022" i="1"/>
  <c r="C1022" i="1"/>
  <c r="H1022" i="1" s="1"/>
  <c r="D1021" i="1"/>
  <c r="C1021" i="1"/>
  <c r="D1020" i="1"/>
  <c r="C1020" i="1"/>
  <c r="D1019" i="1"/>
  <c r="D1018" i="1"/>
  <c r="C1018" i="1"/>
  <c r="H1018" i="1" s="1"/>
  <c r="D1017" i="1"/>
  <c r="C1017" i="1"/>
  <c r="H1017" i="1" s="1"/>
  <c r="D1016" i="1"/>
  <c r="G1016" i="1" s="1"/>
  <c r="C1016" i="1"/>
  <c r="H1016" i="1" s="1"/>
  <c r="D1015" i="1"/>
  <c r="C1015" i="1"/>
  <c r="H1015" i="1" s="1"/>
  <c r="D1014" i="1"/>
  <c r="C1014" i="1"/>
  <c r="H1014" i="1" s="1"/>
  <c r="D1013" i="1"/>
  <c r="C1013" i="1"/>
  <c r="H1013" i="1" s="1"/>
  <c r="H1012" i="1"/>
  <c r="D1012" i="1"/>
  <c r="C1012" i="1"/>
  <c r="G1012" i="1" s="1"/>
  <c r="D1011" i="1"/>
  <c r="C1011" i="1"/>
  <c r="H1011" i="1" s="1"/>
  <c r="D1010" i="1"/>
  <c r="H1010" i="1" s="1"/>
  <c r="C1010" i="1"/>
  <c r="D1009" i="1"/>
  <c r="C1009" i="1"/>
  <c r="H1009" i="1" s="1"/>
  <c r="D1008" i="1"/>
  <c r="C1008" i="1"/>
  <c r="D1007" i="1"/>
  <c r="D1006" i="1"/>
  <c r="C1006" i="1"/>
  <c r="D1005" i="1"/>
  <c r="C1005" i="1"/>
  <c r="D1004" i="1"/>
  <c r="C1004" i="1"/>
  <c r="D1003" i="1"/>
  <c r="C1003" i="1"/>
  <c r="G1003" i="1" s="1"/>
  <c r="D1002" i="1"/>
  <c r="C1002" i="1"/>
  <c r="G1002" i="1" s="1"/>
  <c r="D1001" i="1"/>
  <c r="C1001" i="1"/>
  <c r="D1000" i="1"/>
  <c r="C1000" i="1"/>
  <c r="D999" i="1"/>
  <c r="C999" i="1"/>
  <c r="D998" i="1"/>
  <c r="C998" i="1"/>
  <c r="H998" i="1" s="1"/>
  <c r="D997" i="1"/>
  <c r="D996" i="1"/>
  <c r="C996" i="1"/>
  <c r="H996" i="1" s="1"/>
  <c r="D995" i="1"/>
  <c r="H995" i="1" s="1"/>
  <c r="C995" i="1"/>
  <c r="G995" i="1" s="1"/>
  <c r="H994" i="1"/>
  <c r="D994" i="1"/>
  <c r="C994" i="1"/>
  <c r="G994" i="1" s="1"/>
  <c r="D993" i="1"/>
  <c r="C993" i="1"/>
  <c r="H993" i="1" s="1"/>
  <c r="D992" i="1"/>
  <c r="H992" i="1" s="1"/>
  <c r="C992" i="1"/>
  <c r="D991" i="1"/>
  <c r="D989" i="1"/>
  <c r="C989" i="1"/>
  <c r="D988" i="1"/>
  <c r="C988" i="1"/>
  <c r="H988" i="1" s="1"/>
  <c r="D987" i="1"/>
  <c r="C987" i="1"/>
  <c r="H987" i="1" s="1"/>
  <c r="D986" i="1"/>
  <c r="H983" i="1"/>
  <c r="G983" i="1"/>
  <c r="D983" i="1"/>
  <c r="C983" i="1"/>
  <c r="D982" i="1"/>
  <c r="H982" i="1" s="1"/>
  <c r="C982" i="1"/>
  <c r="D981" i="1"/>
  <c r="H981" i="1" s="1"/>
  <c r="C981" i="1"/>
  <c r="D980" i="1"/>
  <c r="H980" i="1" s="1"/>
  <c r="C980" i="1"/>
  <c r="D979" i="1"/>
  <c r="H979" i="1" s="1"/>
  <c r="C979" i="1"/>
  <c r="H978" i="1"/>
  <c r="G978" i="1"/>
  <c r="D978" i="1"/>
  <c r="C978" i="1"/>
  <c r="D977" i="1"/>
  <c r="H977" i="1" s="1"/>
  <c r="C977" i="1"/>
  <c r="D976" i="1"/>
  <c r="H976" i="1" s="1"/>
  <c r="C976" i="1"/>
  <c r="D975" i="1"/>
  <c r="H975" i="1" s="1"/>
  <c r="C975" i="1"/>
  <c r="D974" i="1"/>
  <c r="H974" i="1" s="1"/>
  <c r="C974" i="1"/>
  <c r="D973" i="1"/>
  <c r="H973" i="1" s="1"/>
  <c r="C973" i="1"/>
  <c r="D972" i="1"/>
  <c r="H972" i="1" s="1"/>
  <c r="C972" i="1"/>
  <c r="H971" i="1"/>
  <c r="G971" i="1"/>
  <c r="D971" i="1"/>
  <c r="C971" i="1"/>
  <c r="D970" i="1"/>
  <c r="H970" i="1" s="1"/>
  <c r="C970" i="1"/>
  <c r="G969" i="1"/>
  <c r="D969" i="1"/>
  <c r="H969" i="1" s="1"/>
  <c r="C969" i="1"/>
  <c r="H968" i="1"/>
  <c r="D968" i="1"/>
  <c r="G968" i="1" s="1"/>
  <c r="C968" i="1"/>
  <c r="H967" i="1"/>
  <c r="D967" i="1"/>
  <c r="G967" i="1" s="1"/>
  <c r="C967" i="1"/>
  <c r="D966" i="1"/>
  <c r="H966" i="1" s="1"/>
  <c r="C966" i="1"/>
  <c r="D965" i="1"/>
  <c r="H965" i="1" s="1"/>
  <c r="C965" i="1"/>
  <c r="D964" i="1"/>
  <c r="H964" i="1" s="1"/>
  <c r="C964" i="1"/>
  <c r="H963" i="1"/>
  <c r="G963" i="1"/>
  <c r="D963" i="1"/>
  <c r="C963" i="1"/>
  <c r="D962" i="1"/>
  <c r="H962" i="1" s="1"/>
  <c r="C962" i="1"/>
  <c r="G961" i="1"/>
  <c r="D961" i="1"/>
  <c r="H961" i="1" s="1"/>
  <c r="C961" i="1"/>
  <c r="H960" i="1"/>
  <c r="G960" i="1"/>
  <c r="D960" i="1"/>
  <c r="C960" i="1"/>
  <c r="H959" i="1"/>
  <c r="G959" i="1"/>
  <c r="D959" i="1"/>
  <c r="C959" i="1"/>
  <c r="H958" i="1"/>
  <c r="G958" i="1"/>
  <c r="D958" i="1"/>
  <c r="C958" i="1"/>
  <c r="D957" i="1"/>
  <c r="G957" i="1" s="1"/>
  <c r="C957" i="1"/>
  <c r="D956" i="1"/>
  <c r="G956" i="1" s="1"/>
  <c r="C956" i="1"/>
  <c r="D955" i="1"/>
  <c r="G955" i="1" s="1"/>
  <c r="C955" i="1"/>
  <c r="D954" i="1"/>
  <c r="G954" i="1" s="1"/>
  <c r="C954" i="1"/>
  <c r="H953" i="1"/>
  <c r="D953" i="1"/>
  <c r="G953" i="1" s="1"/>
  <c r="C953" i="1"/>
  <c r="D952" i="1"/>
  <c r="G952" i="1" s="1"/>
  <c r="C952" i="1"/>
  <c r="H951" i="1"/>
  <c r="D951" i="1"/>
  <c r="G951" i="1" s="1"/>
  <c r="C951" i="1"/>
  <c r="H950" i="1"/>
  <c r="G950" i="1"/>
  <c r="D950" i="1"/>
  <c r="C950" i="1"/>
  <c r="D949" i="1"/>
  <c r="G949" i="1" s="1"/>
  <c r="C949" i="1"/>
  <c r="H948" i="1"/>
  <c r="G948" i="1"/>
  <c r="D948" i="1"/>
  <c r="C948" i="1"/>
  <c r="H947" i="1"/>
  <c r="D947" i="1"/>
  <c r="G947" i="1" s="1"/>
  <c r="C947" i="1"/>
  <c r="H946" i="1"/>
  <c r="D946" i="1"/>
  <c r="G946" i="1" s="1"/>
  <c r="C946" i="1"/>
  <c r="H945" i="1"/>
  <c r="G945" i="1"/>
  <c r="D945" i="1"/>
  <c r="C945" i="1"/>
  <c r="G944" i="1"/>
  <c r="D944" i="1"/>
  <c r="H944" i="1" s="1"/>
  <c r="C944" i="1"/>
  <c r="D943" i="1"/>
  <c r="G943" i="1" s="1"/>
  <c r="C943" i="1"/>
  <c r="H942" i="1"/>
  <c r="D942" i="1"/>
  <c r="G942" i="1" s="1"/>
  <c r="C942" i="1"/>
  <c r="D941" i="1"/>
  <c r="G941" i="1" s="1"/>
  <c r="C941" i="1"/>
  <c r="D940" i="1"/>
  <c r="G940" i="1" s="1"/>
  <c r="C940" i="1"/>
  <c r="D939" i="1"/>
  <c r="G939" i="1" s="1"/>
  <c r="C939" i="1"/>
  <c r="D938" i="1"/>
  <c r="G938" i="1" s="1"/>
  <c r="C938" i="1"/>
  <c r="H937" i="1"/>
  <c r="G937" i="1"/>
  <c r="D937" i="1"/>
  <c r="C937" i="1"/>
  <c r="D936" i="1"/>
  <c r="G936" i="1" s="1"/>
  <c r="C936" i="1"/>
  <c r="D935" i="1"/>
  <c r="G935" i="1" s="1"/>
  <c r="C935" i="1"/>
  <c r="G934" i="1"/>
  <c r="D934" i="1"/>
  <c r="H934" i="1" s="1"/>
  <c r="C934" i="1"/>
  <c r="G933" i="1"/>
  <c r="D933" i="1"/>
  <c r="H933" i="1" s="1"/>
  <c r="C933" i="1"/>
  <c r="D932" i="1"/>
  <c r="G932" i="1" s="1"/>
  <c r="C932" i="1"/>
  <c r="D931" i="1"/>
  <c r="G931" i="1" s="1"/>
  <c r="C931" i="1"/>
  <c r="D930" i="1"/>
  <c r="G930" i="1" s="1"/>
  <c r="C930" i="1"/>
  <c r="D929" i="1"/>
  <c r="G929" i="1" s="1"/>
  <c r="C929" i="1"/>
  <c r="D928" i="1"/>
  <c r="G928" i="1" s="1"/>
  <c r="C928" i="1"/>
  <c r="D927" i="1"/>
  <c r="G927" i="1" s="1"/>
  <c r="C927" i="1"/>
  <c r="G926" i="1"/>
  <c r="D926" i="1"/>
  <c r="H926" i="1" s="1"/>
  <c r="C926" i="1"/>
  <c r="G925" i="1"/>
  <c r="D925" i="1"/>
  <c r="H925" i="1" s="1"/>
  <c r="C925" i="1"/>
  <c r="G924" i="1"/>
  <c r="D924" i="1"/>
  <c r="H924" i="1" s="1"/>
  <c r="C924" i="1"/>
  <c r="D923" i="1"/>
  <c r="G923" i="1" s="1"/>
  <c r="C923" i="1"/>
  <c r="D922" i="1"/>
  <c r="G922" i="1" s="1"/>
  <c r="C922" i="1"/>
  <c r="D921" i="1"/>
  <c r="G921" i="1" s="1"/>
  <c r="C921" i="1"/>
  <c r="D920" i="1"/>
  <c r="G920" i="1" s="1"/>
  <c r="C920" i="1"/>
  <c r="D919" i="1"/>
  <c r="G919" i="1" s="1"/>
  <c r="C919" i="1"/>
  <c r="G918" i="1"/>
  <c r="D918" i="1"/>
  <c r="H918" i="1" s="1"/>
  <c r="C918" i="1"/>
  <c r="G917" i="1"/>
  <c r="D917" i="1"/>
  <c r="H917" i="1" s="1"/>
  <c r="C917" i="1"/>
  <c r="D916" i="1"/>
  <c r="G916" i="1" s="1"/>
  <c r="C916" i="1"/>
  <c r="H915" i="1"/>
  <c r="G915" i="1"/>
  <c r="D915" i="1"/>
  <c r="C915" i="1"/>
  <c r="H914" i="1"/>
  <c r="G914" i="1"/>
  <c r="D914" i="1"/>
  <c r="C914" i="1"/>
  <c r="G913" i="1"/>
  <c r="D913" i="1"/>
  <c r="H913" i="1" s="1"/>
  <c r="C913" i="1"/>
  <c r="G912" i="1"/>
  <c r="D912" i="1"/>
  <c r="H912" i="1" s="1"/>
  <c r="C912" i="1"/>
  <c r="H911" i="1"/>
  <c r="D911" i="1"/>
  <c r="G911" i="1" s="1"/>
  <c r="C911" i="1"/>
  <c r="D910" i="1"/>
  <c r="G910" i="1" s="1"/>
  <c r="C910" i="1"/>
  <c r="G909"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G901" i="1"/>
  <c r="D901" i="1"/>
  <c r="H901" i="1" s="1"/>
  <c r="C901" i="1"/>
  <c r="H900" i="1"/>
  <c r="G900" i="1"/>
  <c r="D900" i="1"/>
  <c r="C900" i="1"/>
  <c r="D899" i="1"/>
  <c r="H899" i="1" s="1"/>
  <c r="C899" i="1"/>
  <c r="D898" i="1"/>
  <c r="H898" i="1" s="1"/>
  <c r="C898" i="1"/>
  <c r="D897" i="1"/>
  <c r="H897" i="1" s="1"/>
  <c r="C897" i="1"/>
  <c r="D896" i="1"/>
  <c r="H896" i="1" s="1"/>
  <c r="C896" i="1"/>
  <c r="D895" i="1"/>
  <c r="H895" i="1" s="1"/>
  <c r="C895" i="1"/>
  <c r="D894" i="1"/>
  <c r="H894" i="1" s="1"/>
  <c r="C894" i="1"/>
  <c r="G893" i="1"/>
  <c r="D893" i="1"/>
  <c r="H893" i="1" s="1"/>
  <c r="C893" i="1"/>
  <c r="H892" i="1"/>
  <c r="G892" i="1"/>
  <c r="D892" i="1"/>
  <c r="C892" i="1"/>
  <c r="D891" i="1"/>
  <c r="H891" i="1" s="1"/>
  <c r="C891" i="1"/>
  <c r="H890" i="1"/>
  <c r="G890" i="1"/>
  <c r="D890" i="1"/>
  <c r="C890" i="1"/>
  <c r="D889" i="1"/>
  <c r="H889" i="1" s="1"/>
  <c r="C889" i="1"/>
  <c r="D888" i="1"/>
  <c r="H888" i="1" s="1"/>
  <c r="C888" i="1"/>
  <c r="G887" i="1"/>
  <c r="D887" i="1"/>
  <c r="H887" i="1" s="1"/>
  <c r="C887" i="1"/>
  <c r="D886" i="1"/>
  <c r="H886" i="1" s="1"/>
  <c r="C886" i="1"/>
  <c r="D885" i="1"/>
  <c r="H885" i="1" s="1"/>
  <c r="C885" i="1"/>
  <c r="H884" i="1"/>
  <c r="G884" i="1"/>
  <c r="D884" i="1"/>
  <c r="C884" i="1"/>
  <c r="H883" i="1"/>
  <c r="G883" i="1"/>
  <c r="D883" i="1"/>
  <c r="C883" i="1"/>
  <c r="G882" i="1"/>
  <c r="D882" i="1"/>
  <c r="H882" i="1" s="1"/>
  <c r="C882" i="1"/>
  <c r="D881" i="1"/>
  <c r="H881" i="1" s="1"/>
  <c r="C881" i="1"/>
  <c r="G880" i="1"/>
  <c r="D880" i="1"/>
  <c r="H880" i="1" s="1"/>
  <c r="C880" i="1"/>
  <c r="D879" i="1"/>
  <c r="H879" i="1" s="1"/>
  <c r="C879" i="1"/>
  <c r="H878" i="1"/>
  <c r="G878" i="1"/>
  <c r="D878" i="1"/>
  <c r="C878" i="1"/>
  <c r="D877" i="1"/>
  <c r="H877" i="1" s="1"/>
  <c r="C877" i="1"/>
  <c r="H876" i="1"/>
  <c r="G876" i="1"/>
  <c r="D876" i="1"/>
  <c r="C876" i="1"/>
  <c r="H875" i="1"/>
  <c r="G875" i="1"/>
  <c r="D875" i="1"/>
  <c r="C875" i="1"/>
  <c r="H874" i="1"/>
  <c r="G874" i="1"/>
  <c r="D874" i="1"/>
  <c r="C874" i="1"/>
  <c r="G873" i="1"/>
  <c r="D873" i="1"/>
  <c r="H873" i="1" s="1"/>
  <c r="C873" i="1"/>
  <c r="D872" i="1"/>
  <c r="H872" i="1" s="1"/>
  <c r="C872" i="1"/>
  <c r="D871" i="1"/>
  <c r="H871" i="1" s="1"/>
  <c r="C871" i="1"/>
  <c r="D870" i="1"/>
  <c r="H870" i="1" s="1"/>
  <c r="C870" i="1"/>
  <c r="H869" i="1"/>
  <c r="D869" i="1"/>
  <c r="G869" i="1" s="1"/>
  <c r="C869" i="1"/>
  <c r="D868" i="1"/>
  <c r="H868" i="1" s="1"/>
  <c r="C868" i="1"/>
  <c r="H867" i="1"/>
  <c r="G867" i="1"/>
  <c r="D867" i="1"/>
  <c r="C867" i="1"/>
  <c r="D866" i="1"/>
  <c r="H866" i="1" s="1"/>
  <c r="C866" i="1"/>
  <c r="H865" i="1"/>
  <c r="D865" i="1"/>
  <c r="G865" i="1" s="1"/>
  <c r="C865" i="1"/>
  <c r="H864" i="1"/>
  <c r="G864" i="1"/>
  <c r="D864" i="1"/>
  <c r="C864" i="1"/>
  <c r="D863" i="1"/>
  <c r="H863" i="1" s="1"/>
  <c r="C863" i="1"/>
  <c r="H862" i="1"/>
  <c r="D862" i="1"/>
  <c r="G862" i="1" s="1"/>
  <c r="C862" i="1"/>
  <c r="H861" i="1"/>
  <c r="G861" i="1"/>
  <c r="D861" i="1"/>
  <c r="C861" i="1"/>
  <c r="D860" i="1"/>
  <c r="H860" i="1" s="1"/>
  <c r="C860" i="1"/>
  <c r="G859" i="1"/>
  <c r="D859" i="1"/>
  <c r="H859" i="1" s="1"/>
  <c r="C859" i="1"/>
  <c r="D858" i="1"/>
  <c r="H858" i="1" s="1"/>
  <c r="C858" i="1"/>
  <c r="H857" i="1"/>
  <c r="D857" i="1"/>
  <c r="G857" i="1" s="1"/>
  <c r="C857" i="1"/>
  <c r="H856" i="1"/>
  <c r="G856" i="1"/>
  <c r="D856" i="1"/>
  <c r="C856" i="1"/>
  <c r="D855" i="1"/>
  <c r="H855" i="1" s="1"/>
  <c r="C855" i="1"/>
  <c r="D854" i="1"/>
  <c r="H854" i="1" s="1"/>
  <c r="C854" i="1"/>
  <c r="H853" i="1"/>
  <c r="G853" i="1"/>
  <c r="D853" i="1"/>
  <c r="C853" i="1"/>
  <c r="D852" i="1"/>
  <c r="H852" i="1" s="1"/>
  <c r="C852" i="1"/>
  <c r="D851" i="1"/>
  <c r="H851" i="1" s="1"/>
  <c r="C851" i="1"/>
  <c r="D850" i="1"/>
  <c r="H850" i="1" s="1"/>
  <c r="C850" i="1"/>
  <c r="H849" i="1"/>
  <c r="D849" i="1"/>
  <c r="G849" i="1" s="1"/>
  <c r="C849" i="1"/>
  <c r="H848" i="1"/>
  <c r="G848" i="1"/>
  <c r="D848" i="1"/>
  <c r="C848" i="1"/>
  <c r="H847" i="1"/>
  <c r="G847" i="1"/>
  <c r="D847" i="1"/>
  <c r="C847" i="1"/>
  <c r="H846" i="1"/>
  <c r="G846" i="1"/>
  <c r="D846" i="1"/>
  <c r="C846" i="1"/>
  <c r="D845" i="1"/>
  <c r="H845" i="1" s="1"/>
  <c r="C845" i="1"/>
  <c r="H844" i="1"/>
  <c r="G844" i="1"/>
  <c r="D844" i="1"/>
  <c r="C844" i="1"/>
  <c r="H843" i="1"/>
  <c r="D843" i="1"/>
  <c r="G843" i="1" s="1"/>
  <c r="C843" i="1"/>
  <c r="D842" i="1"/>
  <c r="H842" i="1" s="1"/>
  <c r="C842" i="1"/>
  <c r="H841" i="1"/>
  <c r="G841" i="1"/>
  <c r="D841" i="1"/>
  <c r="C841" i="1"/>
  <c r="D840" i="1"/>
  <c r="H840" i="1" s="1"/>
  <c r="C840" i="1"/>
  <c r="D839" i="1"/>
  <c r="H839" i="1" s="1"/>
  <c r="C839" i="1"/>
  <c r="H838" i="1"/>
  <c r="D838" i="1"/>
  <c r="G838" i="1" s="1"/>
  <c r="C838" i="1"/>
  <c r="H837" i="1"/>
  <c r="D837" i="1"/>
  <c r="G837" i="1" s="1"/>
  <c r="C837" i="1"/>
  <c r="H836" i="1"/>
  <c r="D836" i="1"/>
  <c r="G836" i="1" s="1"/>
  <c r="C836" i="1"/>
  <c r="D835" i="1"/>
  <c r="H835" i="1" s="1"/>
  <c r="C835" i="1"/>
  <c r="D834" i="1"/>
  <c r="H834" i="1" s="1"/>
  <c r="C834" i="1"/>
  <c r="D833" i="1"/>
  <c r="H833" i="1" s="1"/>
  <c r="C833" i="1"/>
  <c r="D832" i="1"/>
  <c r="H832" i="1" s="1"/>
  <c r="C832" i="1"/>
  <c r="G831" i="1"/>
  <c r="D831" i="1"/>
  <c r="H831" i="1" s="1"/>
  <c r="C831" i="1"/>
  <c r="G830" i="1"/>
  <c r="D830" i="1"/>
  <c r="H830" i="1" s="1"/>
  <c r="C830" i="1"/>
  <c r="G829" i="1"/>
  <c r="D829" i="1"/>
  <c r="H829" i="1" s="1"/>
  <c r="C829" i="1"/>
  <c r="H828" i="1"/>
  <c r="G828" i="1"/>
  <c r="D828" i="1"/>
  <c r="C828" i="1"/>
  <c r="D827" i="1"/>
  <c r="H827" i="1" s="1"/>
  <c r="C827" i="1"/>
  <c r="G826" i="1"/>
  <c r="D826" i="1"/>
  <c r="H826" i="1" s="1"/>
  <c r="C826" i="1"/>
  <c r="D825" i="1"/>
  <c r="H825" i="1" s="1"/>
  <c r="C825" i="1"/>
  <c r="D824" i="1"/>
  <c r="H824" i="1" s="1"/>
  <c r="C824" i="1"/>
  <c r="D823" i="1"/>
  <c r="C823" i="1"/>
  <c r="D822" i="1"/>
  <c r="H822" i="1" s="1"/>
  <c r="C822" i="1"/>
  <c r="D821" i="1"/>
  <c r="G821" i="1" s="1"/>
  <c r="C821" i="1"/>
  <c r="G820" i="1"/>
  <c r="D820" i="1"/>
  <c r="H820" i="1" s="1"/>
  <c r="C820" i="1"/>
  <c r="D819" i="1"/>
  <c r="G819" i="1" s="1"/>
  <c r="C819" i="1"/>
  <c r="D818" i="1"/>
  <c r="G818" i="1" s="1"/>
  <c r="C818" i="1"/>
  <c r="G817" i="1"/>
  <c r="D817" i="1"/>
  <c r="C817" i="1"/>
  <c r="H817" i="1" s="1"/>
  <c r="G816" i="1"/>
  <c r="D816" i="1"/>
  <c r="C816" i="1"/>
  <c r="H816" i="1" s="1"/>
  <c r="G815" i="1"/>
  <c r="D815" i="1"/>
  <c r="H815" i="1" s="1"/>
  <c r="C815" i="1"/>
  <c r="D814" i="1"/>
  <c r="C814" i="1"/>
  <c r="D813" i="1"/>
  <c r="G813" i="1" s="1"/>
  <c r="C813" i="1"/>
  <c r="D812" i="1"/>
  <c r="G812" i="1" s="1"/>
  <c r="C812" i="1"/>
  <c r="D811" i="1"/>
  <c r="G811" i="1" s="1"/>
  <c r="C811" i="1"/>
  <c r="D810" i="1"/>
  <c r="G810" i="1" s="1"/>
  <c r="C810" i="1"/>
  <c r="D809" i="1"/>
  <c r="C809" i="1"/>
  <c r="G809" i="1" s="1"/>
  <c r="H808" i="1"/>
  <c r="G808" i="1"/>
  <c r="D808" i="1"/>
  <c r="C808" i="1"/>
  <c r="G807" i="1"/>
  <c r="D807" i="1"/>
  <c r="H807" i="1" s="1"/>
  <c r="C807" i="1"/>
  <c r="G806" i="1"/>
  <c r="D806" i="1"/>
  <c r="H806" i="1" s="1"/>
  <c r="C806" i="1"/>
  <c r="G805" i="1"/>
  <c r="D805" i="1"/>
  <c r="H805" i="1" s="1"/>
  <c r="C805" i="1"/>
  <c r="G804" i="1"/>
  <c r="D804" i="1"/>
  <c r="H804" i="1" s="1"/>
  <c r="C804" i="1"/>
  <c r="H803" i="1"/>
  <c r="D803" i="1"/>
  <c r="G803" i="1" s="1"/>
  <c r="C803" i="1"/>
  <c r="D802" i="1"/>
  <c r="H802" i="1" s="1"/>
  <c r="C802" i="1"/>
  <c r="G801"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H793" i="1"/>
  <c r="G793" i="1"/>
  <c r="D793" i="1"/>
  <c r="C793" i="1"/>
  <c r="D792" i="1"/>
  <c r="H792" i="1" s="1"/>
  <c r="C792" i="1"/>
  <c r="D791" i="1"/>
  <c r="H791" i="1" s="1"/>
  <c r="C791" i="1"/>
  <c r="H790" i="1"/>
  <c r="G790" i="1"/>
  <c r="D790" i="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H779" i="1"/>
  <c r="D779" i="1"/>
  <c r="G779" i="1" s="1"/>
  <c r="C779" i="1"/>
  <c r="D778" i="1"/>
  <c r="H778" i="1" s="1"/>
  <c r="C778" i="1"/>
  <c r="D777" i="1"/>
  <c r="H777" i="1" s="1"/>
  <c r="C777" i="1"/>
  <c r="D776" i="1"/>
  <c r="H776" i="1" s="1"/>
  <c r="C776" i="1"/>
  <c r="H775" i="1"/>
  <c r="D775" i="1"/>
  <c r="G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C766" i="1"/>
  <c r="G766" i="1" s="1"/>
  <c r="H765" i="1"/>
  <c r="D765" i="1"/>
  <c r="G765" i="1" s="1"/>
  <c r="C765" i="1"/>
  <c r="D764" i="1"/>
  <c r="H764" i="1" s="1"/>
  <c r="C764" i="1"/>
  <c r="D763" i="1"/>
  <c r="H763" i="1" s="1"/>
  <c r="C763" i="1"/>
  <c r="D762" i="1"/>
  <c r="H762" i="1" s="1"/>
  <c r="C762" i="1"/>
  <c r="H761" i="1"/>
  <c r="D761" i="1"/>
  <c r="G761" i="1" s="1"/>
  <c r="C761" i="1"/>
  <c r="D760" i="1"/>
  <c r="H760" i="1" s="1"/>
  <c r="C760" i="1"/>
  <c r="D759" i="1"/>
  <c r="H759" i="1" s="1"/>
  <c r="C759" i="1"/>
  <c r="D758" i="1"/>
  <c r="H758" i="1" s="1"/>
  <c r="C758" i="1"/>
  <c r="D757" i="1"/>
  <c r="H757" i="1" s="1"/>
  <c r="C757" i="1"/>
  <c r="D756" i="1"/>
  <c r="H756" i="1" s="1"/>
  <c r="C756" i="1"/>
  <c r="D755" i="1"/>
  <c r="H755" i="1" s="1"/>
  <c r="C755" i="1"/>
  <c r="D754" i="1"/>
  <c r="H754" i="1" s="1"/>
  <c r="C754" i="1"/>
  <c r="G753" i="1"/>
  <c r="D753" i="1"/>
  <c r="H753" i="1" s="1"/>
  <c r="C753" i="1"/>
  <c r="H752" i="1"/>
  <c r="G752" i="1"/>
  <c r="D752" i="1"/>
  <c r="C752" i="1"/>
  <c r="D751" i="1"/>
  <c r="H751" i="1" s="1"/>
  <c r="C751" i="1"/>
  <c r="H750" i="1"/>
  <c r="D750" i="1"/>
  <c r="G750" i="1" s="1"/>
  <c r="C750" i="1"/>
  <c r="H749" i="1"/>
  <c r="D749" i="1"/>
  <c r="G749" i="1" s="1"/>
  <c r="C749" i="1"/>
  <c r="H748" i="1"/>
  <c r="D748" i="1"/>
  <c r="G748" i="1" s="1"/>
  <c r="C748" i="1"/>
  <c r="D747" i="1"/>
  <c r="H747" i="1" s="1"/>
  <c r="C747" i="1"/>
  <c r="H746" i="1"/>
  <c r="D746" i="1"/>
  <c r="G746" i="1" s="1"/>
  <c r="C746" i="1"/>
  <c r="H745" i="1"/>
  <c r="D745" i="1"/>
  <c r="G745" i="1" s="1"/>
  <c r="C745" i="1"/>
  <c r="H744" i="1"/>
  <c r="D744" i="1"/>
  <c r="G744" i="1" s="1"/>
  <c r="C744" i="1"/>
  <c r="D743" i="1"/>
  <c r="H743" i="1" s="1"/>
  <c r="C743" i="1"/>
  <c r="H742" i="1"/>
  <c r="G742" i="1"/>
  <c r="D742" i="1"/>
  <c r="C742" i="1"/>
  <c r="H741" i="1"/>
  <c r="G741" i="1"/>
  <c r="D741" i="1"/>
  <c r="C741" i="1"/>
  <c r="H740" i="1"/>
  <c r="G740" i="1"/>
  <c r="D740" i="1"/>
  <c r="C740" i="1"/>
  <c r="D739" i="1"/>
  <c r="H739" i="1" s="1"/>
  <c r="C739" i="1"/>
  <c r="H738" i="1"/>
  <c r="G738" i="1"/>
  <c r="D738" i="1"/>
  <c r="C738" i="1"/>
  <c r="G737" i="1"/>
  <c r="D737" i="1"/>
  <c r="H737" i="1" s="1"/>
  <c r="C737" i="1"/>
  <c r="H736" i="1"/>
  <c r="G736" i="1"/>
  <c r="D736" i="1"/>
  <c r="C736" i="1"/>
  <c r="H735" i="1"/>
  <c r="G735" i="1"/>
  <c r="D735" i="1"/>
  <c r="C735" i="1"/>
  <c r="D734" i="1"/>
  <c r="H734" i="1" s="1"/>
  <c r="C734" i="1"/>
  <c r="D733" i="1"/>
  <c r="H733" i="1" s="1"/>
  <c r="C733" i="1"/>
  <c r="G732" i="1"/>
  <c r="D732" i="1"/>
  <c r="H732" i="1" s="1"/>
  <c r="C732" i="1"/>
  <c r="H731" i="1"/>
  <c r="G731" i="1"/>
  <c r="D731" i="1"/>
  <c r="C731" i="1"/>
  <c r="D730" i="1"/>
  <c r="H730" i="1" s="1"/>
  <c r="C730" i="1"/>
  <c r="H729" i="1"/>
  <c r="D729" i="1"/>
  <c r="G729" i="1" s="1"/>
  <c r="C729" i="1"/>
  <c r="H728" i="1"/>
  <c r="D728" i="1"/>
  <c r="G728" i="1" s="1"/>
  <c r="C728" i="1"/>
  <c r="D727" i="1"/>
  <c r="H727" i="1" s="1"/>
  <c r="C727" i="1"/>
  <c r="D726" i="1"/>
  <c r="H726" i="1" s="1"/>
  <c r="C726" i="1"/>
  <c r="H725" i="1"/>
  <c r="G725" i="1"/>
  <c r="D725" i="1"/>
  <c r="C725" i="1"/>
  <c r="H724" i="1"/>
  <c r="G724" i="1"/>
  <c r="D724" i="1"/>
  <c r="C724" i="1"/>
  <c r="D723" i="1"/>
  <c r="H723" i="1" s="1"/>
  <c r="C723" i="1"/>
  <c r="D722" i="1"/>
  <c r="H722" i="1" s="1"/>
  <c r="C722" i="1"/>
  <c r="H721" i="1"/>
  <c r="D721" i="1"/>
  <c r="G721" i="1" s="1"/>
  <c r="C721" i="1"/>
  <c r="H720" i="1"/>
  <c r="G720" i="1"/>
  <c r="D720" i="1"/>
  <c r="C720" i="1"/>
  <c r="H719" i="1"/>
  <c r="D719" i="1"/>
  <c r="C719" i="1"/>
  <c r="D718" i="1"/>
  <c r="H718" i="1" s="1"/>
  <c r="C718" i="1"/>
  <c r="H717" i="1"/>
  <c r="G717" i="1"/>
  <c r="D717" i="1"/>
  <c r="C717" i="1"/>
  <c r="D716" i="1"/>
  <c r="H716" i="1" s="1"/>
  <c r="C716" i="1"/>
  <c r="D715" i="1"/>
  <c r="C715" i="1"/>
  <c r="H715" i="1" s="1"/>
  <c r="D714" i="1"/>
  <c r="H714" i="1" s="1"/>
  <c r="C714" i="1"/>
  <c r="D713" i="1"/>
  <c r="C713" i="1"/>
  <c r="D712" i="1"/>
  <c r="H712" i="1" s="1"/>
  <c r="C712" i="1"/>
  <c r="D711" i="1"/>
  <c r="C711" i="1"/>
  <c r="H710" i="1"/>
  <c r="D710" i="1"/>
  <c r="G710" i="1" s="1"/>
  <c r="C710" i="1"/>
  <c r="D709" i="1"/>
  <c r="H709" i="1" s="1"/>
  <c r="C709" i="1"/>
  <c r="D708" i="1"/>
  <c r="H708" i="1" s="1"/>
  <c r="C708" i="1"/>
  <c r="H707" i="1"/>
  <c r="D707" i="1"/>
  <c r="G707" i="1" s="1"/>
  <c r="C707" i="1"/>
  <c r="D706" i="1"/>
  <c r="H706" i="1" s="1"/>
  <c r="C706" i="1"/>
  <c r="H705" i="1"/>
  <c r="G705" i="1"/>
  <c r="D705" i="1"/>
  <c r="C705" i="1"/>
  <c r="H704" i="1"/>
  <c r="D704" i="1"/>
  <c r="G704" i="1" s="1"/>
  <c r="C704" i="1"/>
  <c r="G703" i="1"/>
  <c r="D703" i="1"/>
  <c r="H703" i="1" s="1"/>
  <c r="C703" i="1"/>
  <c r="H702" i="1"/>
  <c r="D702" i="1"/>
  <c r="G702" i="1" s="1"/>
  <c r="C702" i="1"/>
  <c r="D701" i="1"/>
  <c r="H701" i="1" s="1"/>
  <c r="C701" i="1"/>
  <c r="H700" i="1"/>
  <c r="D700" i="1"/>
  <c r="G700" i="1" s="1"/>
  <c r="C700" i="1"/>
  <c r="D699" i="1"/>
  <c r="H699" i="1" s="1"/>
  <c r="C699" i="1"/>
  <c r="D698" i="1"/>
  <c r="H698" i="1" s="1"/>
  <c r="C698" i="1"/>
  <c r="D697" i="1"/>
  <c r="H697" i="1" s="1"/>
  <c r="C697" i="1"/>
  <c r="H696" i="1"/>
  <c r="D696" i="1"/>
  <c r="G696" i="1" s="1"/>
  <c r="C696" i="1"/>
  <c r="D695" i="1"/>
  <c r="H695" i="1" s="1"/>
  <c r="C695" i="1"/>
  <c r="D694" i="1"/>
  <c r="H694" i="1" s="1"/>
  <c r="C694" i="1"/>
  <c r="H693" i="1"/>
  <c r="G693" i="1"/>
  <c r="D693" i="1"/>
  <c r="C693" i="1"/>
  <c r="D692" i="1"/>
  <c r="H692" i="1" s="1"/>
  <c r="C692" i="1"/>
  <c r="D691" i="1"/>
  <c r="C691" i="1"/>
  <c r="D690" i="1"/>
  <c r="H690" i="1" s="1"/>
  <c r="C690" i="1"/>
  <c r="D689" i="1"/>
  <c r="H689" i="1" s="1"/>
  <c r="C689" i="1"/>
  <c r="D688" i="1"/>
  <c r="C688" i="1"/>
  <c r="D687" i="1"/>
  <c r="C687" i="1"/>
  <c r="G686" i="1"/>
  <c r="D686" i="1"/>
  <c r="H686" i="1" s="1"/>
  <c r="C686" i="1"/>
  <c r="D685" i="1"/>
  <c r="H685" i="1" s="1"/>
  <c r="C685" i="1"/>
  <c r="D684" i="1"/>
  <c r="H684" i="1" s="1"/>
  <c r="C684" i="1"/>
  <c r="D683" i="1"/>
  <c r="H683" i="1" s="1"/>
  <c r="C683" i="1"/>
  <c r="D682" i="1"/>
  <c r="H682" i="1" s="1"/>
  <c r="C682" i="1"/>
  <c r="D681" i="1"/>
  <c r="H681" i="1" s="1"/>
  <c r="C681" i="1"/>
  <c r="D680" i="1"/>
  <c r="H680" i="1" s="1"/>
  <c r="C680" i="1"/>
  <c r="H679" i="1"/>
  <c r="G679" i="1"/>
  <c r="D679" i="1"/>
  <c r="C679" i="1"/>
  <c r="D678" i="1"/>
  <c r="H678" i="1" s="1"/>
  <c r="C678" i="1"/>
  <c r="D677" i="1"/>
  <c r="H677" i="1" s="1"/>
  <c r="C677" i="1"/>
  <c r="D676" i="1"/>
  <c r="H676" i="1" s="1"/>
  <c r="C676" i="1"/>
  <c r="D675" i="1"/>
  <c r="H675" i="1" s="1"/>
  <c r="C675" i="1"/>
  <c r="D674" i="1"/>
  <c r="H674" i="1" s="1"/>
  <c r="C674" i="1"/>
  <c r="D673" i="1"/>
  <c r="H673" i="1" s="1"/>
  <c r="C673" i="1"/>
  <c r="G672" i="1"/>
  <c r="D672" i="1"/>
  <c r="H672" i="1" s="1"/>
  <c r="C672" i="1"/>
  <c r="D671" i="1"/>
  <c r="H671" i="1" s="1"/>
  <c r="C671" i="1"/>
  <c r="G670" i="1"/>
  <c r="D670" i="1"/>
  <c r="H670" i="1" s="1"/>
  <c r="C670" i="1"/>
  <c r="D669" i="1"/>
  <c r="H669" i="1" s="1"/>
  <c r="C669" i="1"/>
  <c r="D668" i="1"/>
  <c r="H668" i="1" s="1"/>
  <c r="C668" i="1"/>
  <c r="D667" i="1"/>
  <c r="H667" i="1" s="1"/>
  <c r="C667" i="1"/>
  <c r="D666" i="1"/>
  <c r="C666" i="1"/>
  <c r="H666" i="1" s="1"/>
  <c r="G665" i="1"/>
  <c r="D665" i="1"/>
  <c r="H665" i="1" s="1"/>
  <c r="C665" i="1"/>
  <c r="D664" i="1"/>
  <c r="H664" i="1" s="1"/>
  <c r="C664" i="1"/>
  <c r="D663" i="1"/>
  <c r="H663" i="1" s="1"/>
  <c r="C663" i="1"/>
  <c r="D662" i="1"/>
  <c r="C662" i="1"/>
  <c r="D661" i="1"/>
  <c r="H661" i="1" s="1"/>
  <c r="C661" i="1"/>
  <c r="G660" i="1"/>
  <c r="D660" i="1"/>
  <c r="H660" i="1" s="1"/>
  <c r="C660" i="1"/>
  <c r="D659" i="1"/>
  <c r="H659" i="1" s="1"/>
  <c r="C659" i="1"/>
  <c r="D658" i="1"/>
  <c r="C658" i="1"/>
  <c r="D657" i="1"/>
  <c r="H657" i="1" s="1"/>
  <c r="C657" i="1"/>
  <c r="D656" i="1"/>
  <c r="H656" i="1" s="1"/>
  <c r="C656" i="1"/>
  <c r="D655" i="1"/>
  <c r="C655" i="1"/>
  <c r="D654" i="1"/>
  <c r="G654" i="1" s="1"/>
  <c r="C654" i="1"/>
  <c r="D653" i="1"/>
  <c r="G653" i="1" s="1"/>
  <c r="C653" i="1"/>
  <c r="G652" i="1"/>
  <c r="D652" i="1"/>
  <c r="H652" i="1" s="1"/>
  <c r="C652" i="1"/>
  <c r="G651" i="1"/>
  <c r="D651" i="1"/>
  <c r="H651" i="1" s="1"/>
  <c r="C651" i="1"/>
  <c r="D650" i="1"/>
  <c r="G650" i="1" s="1"/>
  <c r="C650" i="1"/>
  <c r="H649" i="1"/>
  <c r="D649" i="1"/>
  <c r="G649" i="1" s="1"/>
  <c r="C649" i="1"/>
  <c r="D648" i="1"/>
  <c r="C648" i="1"/>
  <c r="H648" i="1" s="1"/>
  <c r="D647" i="1"/>
  <c r="H647" i="1" s="1"/>
  <c r="C647" i="1"/>
  <c r="D646" i="1"/>
  <c r="C646" i="1"/>
  <c r="D645" i="1"/>
  <c r="C645" i="1"/>
  <c r="D644" i="1"/>
  <c r="C644" i="1"/>
  <c r="H643" i="1"/>
  <c r="D643" i="1"/>
  <c r="C643" i="1"/>
  <c r="D642" i="1"/>
  <c r="H642" i="1" s="1"/>
  <c r="C642" i="1"/>
  <c r="D641" i="1"/>
  <c r="H641" i="1" s="1"/>
  <c r="C641" i="1"/>
  <c r="D638" i="1"/>
  <c r="H632" i="1"/>
  <c r="G632" i="1"/>
  <c r="D632" i="1"/>
  <c r="C632" i="1"/>
  <c r="H631" i="1"/>
  <c r="G631" i="1"/>
  <c r="D631" i="1"/>
  <c r="C631" i="1"/>
  <c r="D628" i="1"/>
  <c r="G628" i="1" s="1"/>
  <c r="C628" i="1"/>
  <c r="D627" i="1"/>
  <c r="H627" i="1" s="1"/>
  <c r="C627" i="1"/>
  <c r="H626" i="1"/>
  <c r="D626" i="1"/>
  <c r="G626" i="1" s="1"/>
  <c r="C626" i="1"/>
  <c r="D625" i="1"/>
  <c r="H625" i="1" s="1"/>
  <c r="C625" i="1"/>
  <c r="D624" i="1"/>
  <c r="H624" i="1" s="1"/>
  <c r="C624" i="1"/>
  <c r="H623" i="1"/>
  <c r="D623" i="1"/>
  <c r="G623" i="1" s="1"/>
  <c r="C623" i="1"/>
  <c r="D622" i="1"/>
  <c r="H622" i="1" s="1"/>
  <c r="C622" i="1"/>
  <c r="D621" i="1"/>
  <c r="H621" i="1" s="1"/>
  <c r="C621" i="1"/>
  <c r="H620" i="1"/>
  <c r="D620" i="1"/>
  <c r="G620" i="1" s="1"/>
  <c r="C620" i="1"/>
  <c r="D619" i="1"/>
  <c r="G618" i="1"/>
  <c r="D618" i="1"/>
  <c r="H618" i="1" s="1"/>
  <c r="C618" i="1"/>
  <c r="D617" i="1"/>
  <c r="H617" i="1" s="1"/>
  <c r="C617" i="1"/>
  <c r="D616" i="1"/>
  <c r="H616" i="1" s="1"/>
  <c r="C616" i="1"/>
  <c r="D615" i="1"/>
  <c r="G615" i="1" s="1"/>
  <c r="C615" i="1"/>
  <c r="H614" i="1"/>
  <c r="G614" i="1"/>
  <c r="D614" i="1"/>
  <c r="C614" i="1"/>
  <c r="G613" i="1"/>
  <c r="D613" i="1"/>
  <c r="H613" i="1" s="1"/>
  <c r="C613" i="1"/>
  <c r="D612" i="1"/>
  <c r="H612" i="1" s="1"/>
  <c r="C612" i="1"/>
  <c r="D611" i="1"/>
  <c r="H611" i="1" s="1"/>
  <c r="C611" i="1"/>
  <c r="D610" i="1"/>
  <c r="H610" i="1" s="1"/>
  <c r="C610" i="1"/>
  <c r="D609" i="1"/>
  <c r="H609" i="1" s="1"/>
  <c r="C609" i="1"/>
  <c r="H608" i="1"/>
  <c r="G608" i="1"/>
  <c r="D608" i="1"/>
  <c r="C608" i="1"/>
  <c r="D607" i="1"/>
  <c r="H607" i="1" s="1"/>
  <c r="C607" i="1"/>
  <c r="D606" i="1"/>
  <c r="H606" i="1" s="1"/>
  <c r="C606" i="1"/>
  <c r="D605" i="1"/>
  <c r="H605" i="1" s="1"/>
  <c r="C605" i="1"/>
  <c r="H604" i="1"/>
  <c r="G604" i="1"/>
  <c r="D604" i="1"/>
  <c r="C604" i="1"/>
  <c r="H603" i="1"/>
  <c r="G603" i="1"/>
  <c r="D603" i="1"/>
  <c r="C603" i="1"/>
  <c r="D602" i="1"/>
  <c r="H602" i="1" s="1"/>
  <c r="C602" i="1"/>
  <c r="H601" i="1"/>
  <c r="G601" i="1"/>
  <c r="D601" i="1"/>
  <c r="C601" i="1"/>
  <c r="H600" i="1"/>
  <c r="G600" i="1"/>
  <c r="D600" i="1"/>
  <c r="C600" i="1"/>
  <c r="D599" i="1"/>
  <c r="G599" i="1" s="1"/>
  <c r="C599" i="1"/>
  <c r="D598" i="1"/>
  <c r="H598" i="1" s="1"/>
  <c r="C598" i="1"/>
  <c r="H597" i="1"/>
  <c r="G597" i="1"/>
  <c r="D597" i="1"/>
  <c r="C597" i="1"/>
  <c r="D596" i="1"/>
  <c r="G596" i="1" s="1"/>
  <c r="C596" i="1"/>
  <c r="H595" i="1"/>
  <c r="G595" i="1"/>
  <c r="D595" i="1"/>
  <c r="C595" i="1"/>
  <c r="D594" i="1"/>
  <c r="H594" i="1" s="1"/>
  <c r="C594" i="1"/>
  <c r="D593" i="1"/>
  <c r="H593" i="1" s="1"/>
  <c r="C593" i="1"/>
  <c r="D592" i="1"/>
  <c r="H592" i="1" s="1"/>
  <c r="C592" i="1"/>
  <c r="H591" i="1"/>
  <c r="G591" i="1"/>
  <c r="D591" i="1"/>
  <c r="C591" i="1"/>
  <c r="H590" i="1"/>
  <c r="G590" i="1"/>
  <c r="D590" i="1"/>
  <c r="C590" i="1"/>
  <c r="H589" i="1"/>
  <c r="D589" i="1"/>
  <c r="G589" i="1" s="1"/>
  <c r="C589" i="1"/>
  <c r="D588" i="1"/>
  <c r="H588" i="1" s="1"/>
  <c r="C588" i="1"/>
  <c r="D586" i="1"/>
  <c r="H586" i="1" s="1"/>
  <c r="C586" i="1"/>
  <c r="D585" i="1"/>
  <c r="H585" i="1" s="1"/>
  <c r="C585" i="1"/>
  <c r="H584" i="1"/>
  <c r="D584" i="1"/>
  <c r="G584" i="1" s="1"/>
  <c r="C584" i="1"/>
  <c r="D583" i="1"/>
  <c r="H583" i="1" s="1"/>
  <c r="C583" i="1"/>
  <c r="D582" i="1"/>
  <c r="H582" i="1" s="1"/>
  <c r="C582" i="1"/>
  <c r="H581" i="1"/>
  <c r="D581" i="1"/>
  <c r="G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H571" i="1"/>
  <c r="D571" i="1"/>
  <c r="G571" i="1" s="1"/>
  <c r="C571" i="1"/>
  <c r="D570" i="1"/>
  <c r="H570" i="1" s="1"/>
  <c r="C570" i="1"/>
  <c r="D569" i="1"/>
  <c r="H569" i="1" s="1"/>
  <c r="C569" i="1"/>
  <c r="H568" i="1"/>
  <c r="D568" i="1"/>
  <c r="G568" i="1" s="1"/>
  <c r="C568" i="1"/>
  <c r="D567" i="1"/>
  <c r="H567" i="1" s="1"/>
  <c r="C567" i="1"/>
  <c r="D566" i="1"/>
  <c r="H566" i="1" s="1"/>
  <c r="C566" i="1"/>
  <c r="H565" i="1"/>
  <c r="D565" i="1"/>
  <c r="G565" i="1" s="1"/>
  <c r="C565" i="1"/>
  <c r="D564" i="1"/>
  <c r="H564" i="1" s="1"/>
  <c r="C564" i="1"/>
  <c r="D563" i="1"/>
  <c r="H563" i="1" s="1"/>
  <c r="C563" i="1"/>
  <c r="H562" i="1"/>
  <c r="D562" i="1"/>
  <c r="G562" i="1" s="1"/>
  <c r="C562" i="1"/>
  <c r="C561" i="1"/>
  <c r="D560" i="1"/>
  <c r="H560" i="1" s="1"/>
  <c r="C560" i="1"/>
  <c r="D559" i="1"/>
  <c r="H559" i="1" s="1"/>
  <c r="C559" i="1"/>
  <c r="G558" i="1"/>
  <c r="D558" i="1"/>
  <c r="H558" i="1" s="1"/>
  <c r="C558" i="1"/>
  <c r="C557" i="1"/>
  <c r="D556" i="1"/>
  <c r="G556" i="1" s="1"/>
  <c r="C556" i="1"/>
  <c r="D555" i="1"/>
  <c r="G555" i="1" s="1"/>
  <c r="C555" i="1"/>
  <c r="D554" i="1"/>
  <c r="G554" i="1" s="1"/>
  <c r="C554" i="1"/>
  <c r="D553" i="1"/>
  <c r="G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D539" i="1"/>
  <c r="H539" i="1" s="1"/>
  <c r="C539" i="1"/>
  <c r="D538" i="1"/>
  <c r="G538" i="1" s="1"/>
  <c r="C538" i="1"/>
  <c r="H537" i="1"/>
  <c r="D537" i="1"/>
  <c r="G537" i="1" s="1"/>
  <c r="C537" i="1"/>
  <c r="D536" i="1"/>
  <c r="H536" i="1" s="1"/>
  <c r="C536" i="1"/>
  <c r="D535" i="1"/>
  <c r="H535" i="1" s="1"/>
  <c r="C535" i="1"/>
  <c r="D534" i="1"/>
  <c r="H534" i="1" s="1"/>
  <c r="C534" i="1"/>
  <c r="H533" i="1"/>
  <c r="G533" i="1"/>
  <c r="D533" i="1"/>
  <c r="C533" i="1"/>
  <c r="H532" i="1"/>
  <c r="D532" i="1"/>
  <c r="G532" i="1" s="1"/>
  <c r="C532" i="1"/>
  <c r="D531" i="1"/>
  <c r="H531" i="1" s="1"/>
  <c r="C531" i="1"/>
  <c r="D530" i="1"/>
  <c r="G530" i="1" s="1"/>
  <c r="C530" i="1"/>
  <c r="D529" i="1"/>
  <c r="G529" i="1" s="1"/>
  <c r="C529" i="1"/>
  <c r="D528" i="1"/>
  <c r="G528" i="1" s="1"/>
  <c r="C528" i="1"/>
  <c r="D527" i="1"/>
  <c r="G527" i="1" s="1"/>
  <c r="C527" i="1"/>
  <c r="D526" i="1"/>
  <c r="G526" i="1" s="1"/>
  <c r="C526" i="1"/>
  <c r="D525" i="1"/>
  <c r="G525" i="1" s="1"/>
  <c r="C525" i="1"/>
  <c r="D524" i="1"/>
  <c r="G524" i="1" s="1"/>
  <c r="C524" i="1"/>
  <c r="C523" i="1"/>
  <c r="D521" i="1"/>
  <c r="H521" i="1" s="1"/>
  <c r="C521" i="1"/>
  <c r="D520" i="1"/>
  <c r="H520" i="1" s="1"/>
  <c r="C520" i="1"/>
  <c r="H519" i="1"/>
  <c r="D519" i="1"/>
  <c r="G519" i="1" s="1"/>
  <c r="C519" i="1"/>
  <c r="D518" i="1"/>
  <c r="H518" i="1" s="1"/>
  <c r="C518" i="1"/>
  <c r="D517" i="1"/>
  <c r="H517" i="1" s="1"/>
  <c r="C517" i="1"/>
  <c r="H516" i="1"/>
  <c r="D516" i="1"/>
  <c r="G516" i="1" s="1"/>
  <c r="C516" i="1"/>
  <c r="D515" i="1"/>
  <c r="H515" i="1" s="1"/>
  <c r="C515" i="1"/>
  <c r="D514" i="1"/>
  <c r="H514" i="1" s="1"/>
  <c r="C514" i="1"/>
  <c r="H513" i="1"/>
  <c r="D513" i="1"/>
  <c r="G513" i="1" s="1"/>
  <c r="C513" i="1"/>
  <c r="D512" i="1"/>
  <c r="H512" i="1" s="1"/>
  <c r="C512" i="1"/>
  <c r="D511" i="1"/>
  <c r="H511" i="1" s="1"/>
  <c r="C511" i="1"/>
  <c r="H510" i="1"/>
  <c r="D510" i="1"/>
  <c r="G510" i="1" s="1"/>
  <c r="C510" i="1"/>
  <c r="C509" i="1"/>
  <c r="D508" i="1"/>
  <c r="H508" i="1" s="1"/>
  <c r="C508" i="1"/>
  <c r="D507" i="1"/>
  <c r="H507" i="1" s="1"/>
  <c r="C507" i="1"/>
  <c r="H506" i="1"/>
  <c r="G506" i="1"/>
  <c r="D506" i="1"/>
  <c r="C506" i="1"/>
  <c r="D505" i="1"/>
  <c r="G505" i="1" s="1"/>
  <c r="C505" i="1"/>
  <c r="G504" i="1"/>
  <c r="D504" i="1"/>
  <c r="H504" i="1" s="1"/>
  <c r="C504" i="1"/>
  <c r="D503" i="1"/>
  <c r="H503" i="1" s="1"/>
  <c r="C503" i="1"/>
  <c r="D502" i="1"/>
  <c r="H502" i="1" s="1"/>
  <c r="C502" i="1"/>
  <c r="D501" i="1"/>
  <c r="G501" i="1" s="1"/>
  <c r="C501" i="1"/>
  <c r="D500" i="1"/>
  <c r="H500" i="1" s="1"/>
  <c r="C500" i="1"/>
  <c r="G499" i="1"/>
  <c r="D499" i="1"/>
  <c r="H499" i="1" s="1"/>
  <c r="C499" i="1"/>
  <c r="D498" i="1"/>
  <c r="H498" i="1" s="1"/>
  <c r="C498" i="1"/>
  <c r="D497" i="1"/>
  <c r="G497" i="1" s="1"/>
  <c r="C497" i="1"/>
  <c r="D496" i="1"/>
  <c r="G496" i="1" s="1"/>
  <c r="C496" i="1"/>
  <c r="H495" i="1"/>
  <c r="G495" i="1"/>
  <c r="D495" i="1"/>
  <c r="C495" i="1"/>
  <c r="D494" i="1"/>
  <c r="H494" i="1" s="1"/>
  <c r="C494" i="1"/>
  <c r="D493" i="1"/>
  <c r="H493" i="1" s="1"/>
  <c r="C493" i="1"/>
  <c r="H492" i="1"/>
  <c r="G492" i="1"/>
  <c r="D492" i="1"/>
  <c r="C492" i="1"/>
  <c r="D491" i="1"/>
  <c r="G491" i="1" s="1"/>
  <c r="C491" i="1"/>
  <c r="D490" i="1"/>
  <c r="G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D482" i="1"/>
  <c r="H482" i="1" s="1"/>
  <c r="C482" i="1"/>
  <c r="D481" i="1"/>
  <c r="H481" i="1" s="1"/>
  <c r="C481" i="1"/>
  <c r="D480" i="1"/>
  <c r="H480" i="1" s="1"/>
  <c r="C480" i="1"/>
  <c r="D479" i="1"/>
  <c r="H479" i="1" s="1"/>
  <c r="C479" i="1"/>
  <c r="H477" i="1"/>
  <c r="G477" i="1"/>
  <c r="D477" i="1"/>
  <c r="C477" i="1"/>
  <c r="D476" i="1"/>
  <c r="H476" i="1" s="1"/>
  <c r="C476" i="1"/>
  <c r="C475" i="1"/>
  <c r="D474" i="1"/>
  <c r="H474" i="1" s="1"/>
  <c r="C474" i="1"/>
  <c r="D473" i="1"/>
  <c r="H473" i="1" s="1"/>
  <c r="C473" i="1"/>
  <c r="H472" i="1"/>
  <c r="D472" i="1"/>
  <c r="G472" i="1" s="1"/>
  <c r="C472" i="1"/>
  <c r="D471" i="1"/>
  <c r="H471" i="1" s="1"/>
  <c r="C471" i="1"/>
  <c r="D470" i="1"/>
  <c r="H470" i="1" s="1"/>
  <c r="C470" i="1"/>
  <c r="D469" i="1"/>
  <c r="H469" i="1" s="1"/>
  <c r="C469" i="1"/>
  <c r="D468" i="1"/>
  <c r="H468" i="1" s="1"/>
  <c r="C468" i="1"/>
  <c r="H467" i="1"/>
  <c r="D467" i="1"/>
  <c r="G467" i="1" s="1"/>
  <c r="C467" i="1"/>
  <c r="D465" i="1"/>
  <c r="H465" i="1" s="1"/>
  <c r="C465" i="1"/>
  <c r="H464" i="1"/>
  <c r="G464" i="1"/>
  <c r="D464" i="1"/>
  <c r="C464" i="1"/>
  <c r="H463" i="1"/>
  <c r="G463" i="1"/>
  <c r="D463" i="1"/>
  <c r="C463" i="1"/>
  <c r="D462" i="1"/>
  <c r="G462" i="1" s="1"/>
  <c r="C462" i="1"/>
  <c r="D461" i="1"/>
  <c r="G461" i="1" s="1"/>
  <c r="C461" i="1"/>
  <c r="H460" i="1"/>
  <c r="D460" i="1"/>
  <c r="G460" i="1" s="1"/>
  <c r="C460" i="1"/>
  <c r="D459" i="1"/>
  <c r="G459" i="1" s="1"/>
  <c r="C459" i="1"/>
  <c r="D458" i="1"/>
  <c r="G458" i="1" s="1"/>
  <c r="C458" i="1"/>
  <c r="D457" i="1"/>
  <c r="G457" i="1" s="1"/>
  <c r="C457" i="1"/>
  <c r="D456" i="1"/>
  <c r="H456" i="1" s="1"/>
  <c r="C456" i="1"/>
  <c r="D455" i="1"/>
  <c r="H455" i="1" s="1"/>
  <c r="C455" i="1"/>
  <c r="H454" i="1"/>
  <c r="D454" i="1"/>
  <c r="G454" i="1" s="1"/>
  <c r="C454" i="1"/>
  <c r="D452" i="1"/>
  <c r="H452" i="1" s="1"/>
  <c r="C452" i="1"/>
  <c r="D451" i="1"/>
  <c r="H451" i="1" s="1"/>
  <c r="C451" i="1"/>
  <c r="D450" i="1"/>
  <c r="H450" i="1" s="1"/>
  <c r="C450" i="1"/>
  <c r="G449" i="1"/>
  <c r="D449" i="1"/>
  <c r="H449" i="1" s="1"/>
  <c r="C449" i="1"/>
  <c r="H448" i="1"/>
  <c r="G448" i="1"/>
  <c r="D448" i="1"/>
  <c r="C448" i="1"/>
  <c r="D447" i="1"/>
  <c r="G447" i="1" s="1"/>
  <c r="C447" i="1"/>
  <c r="D446" i="1"/>
  <c r="G446" i="1" s="1"/>
  <c r="C446" i="1"/>
  <c r="D445" i="1"/>
  <c r="G445" i="1" s="1"/>
  <c r="C445" i="1"/>
  <c r="H444" i="1"/>
  <c r="G444" i="1"/>
  <c r="D444" i="1"/>
  <c r="C444" i="1"/>
  <c r="D443" i="1"/>
  <c r="H443" i="1" s="1"/>
  <c r="C443" i="1"/>
  <c r="D442" i="1"/>
  <c r="H442" i="1" s="1"/>
  <c r="C442" i="1"/>
  <c r="H441" i="1"/>
  <c r="D441" i="1"/>
  <c r="G441" i="1" s="1"/>
  <c r="C441" i="1"/>
  <c r="D440" i="1"/>
  <c r="H440" i="1" s="1"/>
  <c r="C440" i="1"/>
  <c r="G439" i="1"/>
  <c r="D439" i="1"/>
  <c r="H439" i="1" s="1"/>
  <c r="C439" i="1"/>
  <c r="D438" i="1"/>
  <c r="H438" i="1" s="1"/>
  <c r="C438" i="1"/>
  <c r="G437" i="1"/>
  <c r="D437" i="1"/>
  <c r="H437" i="1" s="1"/>
  <c r="C437" i="1"/>
  <c r="D436" i="1"/>
  <c r="H436" i="1" s="1"/>
  <c r="C436" i="1"/>
  <c r="D435" i="1"/>
  <c r="G435" i="1" s="1"/>
  <c r="C435" i="1"/>
  <c r="D434" i="1"/>
  <c r="G434" i="1" s="1"/>
  <c r="C434" i="1"/>
  <c r="D433" i="1"/>
  <c r="G433" i="1" s="1"/>
  <c r="C433" i="1"/>
  <c r="H432" i="1"/>
  <c r="G432" i="1"/>
  <c r="D432" i="1"/>
  <c r="C432" i="1"/>
  <c r="D431" i="1"/>
  <c r="H431" i="1" s="1"/>
  <c r="C431" i="1"/>
  <c r="H430" i="1"/>
  <c r="G430" i="1"/>
  <c r="D430" i="1"/>
  <c r="C430" i="1"/>
  <c r="D429" i="1"/>
  <c r="H429" i="1" s="1"/>
  <c r="C429" i="1"/>
  <c r="H428" i="1"/>
  <c r="G428" i="1"/>
  <c r="D428" i="1"/>
  <c r="C428" i="1"/>
  <c r="H427" i="1"/>
  <c r="D427" i="1"/>
  <c r="G427" i="1" s="1"/>
  <c r="C427" i="1"/>
  <c r="H426" i="1"/>
  <c r="G426" i="1"/>
  <c r="D426" i="1"/>
  <c r="C426" i="1"/>
  <c r="H425" i="1"/>
  <c r="G425" i="1"/>
  <c r="D425" i="1"/>
  <c r="C425" i="1"/>
  <c r="H424" i="1"/>
  <c r="G424" i="1"/>
  <c r="D424" i="1"/>
  <c r="C424" i="1"/>
  <c r="D423" i="1"/>
  <c r="H423" i="1" s="1"/>
  <c r="C423" i="1"/>
  <c r="D422" i="1"/>
  <c r="H422" i="1" s="1"/>
  <c r="C422" i="1"/>
  <c r="D421" i="1"/>
  <c r="H421" i="1" s="1"/>
  <c r="C421" i="1"/>
  <c r="D420" i="1"/>
  <c r="H420" i="1" s="1"/>
  <c r="C420" i="1"/>
  <c r="D419" i="1"/>
  <c r="H419" i="1" s="1"/>
  <c r="C419" i="1"/>
  <c r="D418" i="1"/>
  <c r="H418" i="1" s="1"/>
  <c r="C418" i="1"/>
  <c r="D417" i="1"/>
  <c r="H417" i="1" s="1"/>
  <c r="C417" i="1"/>
  <c r="H416" i="1"/>
  <c r="D416" i="1"/>
  <c r="G416" i="1" s="1"/>
  <c r="C416" i="1"/>
  <c r="C415" i="1"/>
  <c r="D413" i="1"/>
  <c r="C413" i="1"/>
  <c r="D412" i="1"/>
  <c r="C412" i="1"/>
  <c r="D411" i="1"/>
  <c r="C411" i="1"/>
  <c r="D406" i="1"/>
  <c r="H406" i="1" s="1"/>
  <c r="C406" i="1"/>
  <c r="G406" i="1" s="1"/>
  <c r="D405" i="1"/>
  <c r="C405" i="1"/>
  <c r="G405" i="1" s="1"/>
  <c r="D404" i="1"/>
  <c r="H404" i="1" s="1"/>
  <c r="C404" i="1"/>
  <c r="D401" i="1"/>
  <c r="H401" i="1" s="1"/>
  <c r="C401" i="1"/>
  <c r="D400" i="1"/>
  <c r="H400" i="1" s="1"/>
  <c r="C400" i="1"/>
  <c r="D399" i="1"/>
  <c r="H399" i="1" s="1"/>
  <c r="C399" i="1"/>
  <c r="D398" i="1"/>
  <c r="H398" i="1" s="1"/>
  <c r="C398" i="1"/>
  <c r="H397" i="1"/>
  <c r="D397" i="1"/>
  <c r="G397" i="1" s="1"/>
  <c r="C397" i="1"/>
  <c r="D396" i="1"/>
  <c r="H396" i="1" s="1"/>
  <c r="C396" i="1"/>
  <c r="H395" i="1"/>
  <c r="G395" i="1"/>
  <c r="D395" i="1"/>
  <c r="C395" i="1"/>
  <c r="D394" i="1"/>
  <c r="H394" i="1" s="1"/>
  <c r="C394" i="1"/>
  <c r="G393" i="1"/>
  <c r="D393" i="1"/>
  <c r="H393" i="1" s="1"/>
  <c r="C393" i="1"/>
  <c r="H392" i="1"/>
  <c r="D392" i="1"/>
  <c r="G392" i="1" s="1"/>
  <c r="C392" i="1"/>
  <c r="H391" i="1"/>
  <c r="G391" i="1"/>
  <c r="D391" i="1"/>
  <c r="C391" i="1"/>
  <c r="D390" i="1"/>
  <c r="H390" i="1" s="1"/>
  <c r="C390" i="1"/>
  <c r="D389" i="1"/>
  <c r="H389" i="1" s="1"/>
  <c r="C389" i="1"/>
  <c r="D388" i="1"/>
  <c r="H388" i="1" s="1"/>
  <c r="C388" i="1"/>
  <c r="D387" i="1"/>
  <c r="H387" i="1" s="1"/>
  <c r="C387" i="1"/>
  <c r="D386" i="1"/>
  <c r="H386" i="1" s="1"/>
  <c r="C386" i="1"/>
  <c r="G385" i="1"/>
  <c r="D385" i="1"/>
  <c r="H385" i="1" s="1"/>
  <c r="C385" i="1"/>
  <c r="D384" i="1"/>
  <c r="H384" i="1" s="1"/>
  <c r="C384" i="1"/>
  <c r="C383" i="1"/>
  <c r="D382" i="1"/>
  <c r="H382" i="1" s="1"/>
  <c r="C382" i="1"/>
  <c r="D381" i="1"/>
  <c r="H381" i="1" s="1"/>
  <c r="C381" i="1"/>
  <c r="D380" i="1"/>
  <c r="H380" i="1" s="1"/>
  <c r="C380" i="1"/>
  <c r="D379" i="1"/>
  <c r="H379" i="1" s="1"/>
  <c r="C379" i="1"/>
  <c r="H378" i="1"/>
  <c r="D378" i="1"/>
  <c r="G378" i="1" s="1"/>
  <c r="C378" i="1"/>
  <c r="D377" i="1"/>
  <c r="H377" i="1" s="1"/>
  <c r="C377" i="1"/>
  <c r="D376" i="1"/>
  <c r="H376" i="1" s="1"/>
  <c r="C376" i="1"/>
  <c r="D375" i="1"/>
  <c r="H375" i="1" s="1"/>
  <c r="C375" i="1"/>
  <c r="D374" i="1"/>
  <c r="C374" i="1"/>
  <c r="D373" i="1"/>
  <c r="C373" i="1"/>
  <c r="D372" i="1"/>
  <c r="H372" i="1" s="1"/>
  <c r="C372" i="1"/>
  <c r="D371" i="1"/>
  <c r="C371" i="1"/>
  <c r="D370" i="1"/>
  <c r="H370" i="1" s="1"/>
  <c r="C370" i="1"/>
  <c r="D369" i="1"/>
  <c r="H369" i="1" s="1"/>
  <c r="C369" i="1"/>
  <c r="D368" i="1"/>
  <c r="H368" i="1" s="1"/>
  <c r="C368" i="1"/>
  <c r="D367" i="1"/>
  <c r="H367" i="1" s="1"/>
  <c r="C367" i="1"/>
  <c r="D366" i="1"/>
  <c r="C366" i="1"/>
  <c r="D365" i="1"/>
  <c r="C365" i="1"/>
  <c r="D364" i="1"/>
  <c r="C364" i="1"/>
  <c r="D363" i="1"/>
  <c r="G363" i="1" s="1"/>
  <c r="C363" i="1"/>
  <c r="D362" i="1"/>
  <c r="C362" i="1"/>
  <c r="D361" i="1"/>
  <c r="H361" i="1" s="1"/>
  <c r="C361" i="1"/>
  <c r="D360" i="1"/>
  <c r="C360" i="1"/>
  <c r="D359" i="1"/>
  <c r="C359" i="1"/>
  <c r="D357" i="1"/>
  <c r="H357" i="1" s="1"/>
  <c r="C357" i="1"/>
  <c r="D356" i="1"/>
  <c r="H356" i="1" s="1"/>
  <c r="C356" i="1"/>
  <c r="D355" i="1"/>
  <c r="H355" i="1" s="1"/>
  <c r="C355" i="1"/>
  <c r="G354" i="1"/>
  <c r="D354" i="1"/>
  <c r="H354" i="1" s="1"/>
  <c r="C354" i="1"/>
  <c r="D353" i="1"/>
  <c r="H353" i="1" s="1"/>
  <c r="C353" i="1"/>
  <c r="D352" i="1"/>
  <c r="H352" i="1" s="1"/>
  <c r="C352" i="1"/>
  <c r="D351" i="1"/>
  <c r="H351" i="1" s="1"/>
  <c r="C351" i="1"/>
  <c r="D350" i="1"/>
  <c r="H350" i="1" s="1"/>
  <c r="C350" i="1"/>
  <c r="D349" i="1"/>
  <c r="G349" i="1" s="1"/>
  <c r="C349" i="1"/>
  <c r="D348" i="1"/>
  <c r="G348" i="1" s="1"/>
  <c r="C348" i="1"/>
  <c r="H347" i="1"/>
  <c r="D347" i="1"/>
  <c r="G347" i="1" s="1"/>
  <c r="C347" i="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H334" i="1"/>
  <c r="D334" i="1"/>
  <c r="G334" i="1" s="1"/>
  <c r="C334" i="1"/>
  <c r="D333" i="1"/>
  <c r="H333" i="1" s="1"/>
  <c r="C333" i="1"/>
  <c r="D332" i="1"/>
  <c r="H332" i="1" s="1"/>
  <c r="C332" i="1"/>
  <c r="H331" i="1"/>
  <c r="D331" i="1"/>
  <c r="G331" i="1" s="1"/>
  <c r="C331" i="1"/>
  <c r="D330" i="1"/>
  <c r="H330" i="1" s="1"/>
  <c r="C330" i="1"/>
  <c r="D329" i="1"/>
  <c r="H329" i="1" s="1"/>
  <c r="C329" i="1"/>
  <c r="D328" i="1"/>
  <c r="H328" i="1" s="1"/>
  <c r="C328" i="1"/>
  <c r="D327" i="1"/>
  <c r="H327" i="1" s="1"/>
  <c r="C327" i="1"/>
  <c r="H326" i="1"/>
  <c r="D326" i="1"/>
  <c r="G326" i="1" s="1"/>
  <c r="C326" i="1"/>
  <c r="H325" i="1"/>
  <c r="G325" i="1"/>
  <c r="D325" i="1"/>
  <c r="C325" i="1"/>
  <c r="D324" i="1"/>
  <c r="H324" i="1" s="1"/>
  <c r="C324" i="1"/>
  <c r="D323" i="1"/>
  <c r="H323" i="1" s="1"/>
  <c r="C323" i="1"/>
  <c r="D322" i="1"/>
  <c r="H322" i="1" s="1"/>
  <c r="C322" i="1"/>
  <c r="H321" i="1"/>
  <c r="D321" i="1"/>
  <c r="G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H312" i="1"/>
  <c r="D312" i="1"/>
  <c r="G312" i="1" s="1"/>
  <c r="C312" i="1"/>
  <c r="D311" i="1"/>
  <c r="H311" i="1" s="1"/>
  <c r="C311" i="1"/>
  <c r="D310" i="1"/>
  <c r="H310" i="1" s="1"/>
  <c r="C310" i="1"/>
  <c r="D309" i="1"/>
  <c r="H309" i="1" s="1"/>
  <c r="C309" i="1"/>
  <c r="D308" i="1"/>
  <c r="H308" i="1" s="1"/>
  <c r="C308" i="1"/>
  <c r="H307" i="1"/>
  <c r="D307" i="1"/>
  <c r="G307" i="1" s="1"/>
  <c r="C307" i="1"/>
  <c r="D305" i="1"/>
  <c r="H305" i="1" s="1"/>
  <c r="C305" i="1"/>
  <c r="G304" i="1"/>
  <c r="D304" i="1"/>
  <c r="H304" i="1" s="1"/>
  <c r="C304" i="1"/>
  <c r="D303" i="1"/>
  <c r="H303" i="1" s="1"/>
  <c r="C303" i="1"/>
  <c r="D302" i="1"/>
  <c r="H302" i="1" s="1"/>
  <c r="C302" i="1"/>
  <c r="D301" i="1"/>
  <c r="H301" i="1" s="1"/>
  <c r="C301" i="1"/>
  <c r="G300" i="1"/>
  <c r="D300" i="1"/>
  <c r="H300" i="1" s="1"/>
  <c r="C300" i="1"/>
  <c r="H299" i="1"/>
  <c r="D299" i="1"/>
  <c r="G299" i="1" s="1"/>
  <c r="C299" i="1"/>
  <c r="D298" i="1"/>
  <c r="H298" i="1" s="1"/>
  <c r="C298" i="1"/>
  <c r="D297" i="1"/>
  <c r="H297" i="1" s="1"/>
  <c r="C297" i="1"/>
  <c r="D296" i="1"/>
  <c r="H296" i="1" s="1"/>
  <c r="C296" i="1"/>
  <c r="D295" i="1"/>
  <c r="H295" i="1" s="1"/>
  <c r="C295" i="1"/>
  <c r="G292" i="1"/>
  <c r="D292" i="1"/>
  <c r="H292" i="1" s="1"/>
  <c r="C292" i="1"/>
  <c r="G291" i="1"/>
  <c r="D291" i="1"/>
  <c r="H291" i="1" s="1"/>
  <c r="C291" i="1"/>
  <c r="D290" i="1"/>
  <c r="H290" i="1" s="1"/>
  <c r="C290" i="1"/>
  <c r="H289" i="1"/>
  <c r="D289" i="1"/>
  <c r="G289" i="1" s="1"/>
  <c r="C289" i="1"/>
  <c r="G288" i="1"/>
  <c r="D288" i="1"/>
  <c r="C288" i="1"/>
  <c r="H288" i="1" s="1"/>
  <c r="D284" i="1"/>
  <c r="G284" i="1" s="1"/>
  <c r="C284" i="1"/>
  <c r="H283" i="1"/>
  <c r="D283" i="1"/>
  <c r="G283" i="1" s="1"/>
  <c r="C283" i="1"/>
  <c r="H282" i="1"/>
  <c r="G282" i="1"/>
  <c r="D282" i="1"/>
  <c r="C282" i="1"/>
  <c r="H281" i="1"/>
  <c r="G281" i="1"/>
  <c r="D281" i="1"/>
  <c r="C281" i="1"/>
  <c r="D280" i="1"/>
  <c r="H280" i="1" s="1"/>
  <c r="C280" i="1"/>
  <c r="H279" i="1"/>
  <c r="D279" i="1"/>
  <c r="G279" i="1" s="1"/>
  <c r="C279" i="1"/>
  <c r="D278" i="1"/>
  <c r="H278" i="1" s="1"/>
  <c r="C278" i="1"/>
  <c r="H277" i="1"/>
  <c r="D277" i="1"/>
  <c r="G277" i="1" s="1"/>
  <c r="C277" i="1"/>
  <c r="D276" i="1"/>
  <c r="C276" i="1"/>
  <c r="G276" i="1" s="1"/>
  <c r="D275"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D261" i="1"/>
  <c r="H261" i="1" s="1"/>
  <c r="C261" i="1"/>
  <c r="D260" i="1"/>
  <c r="H260" i="1" s="1"/>
  <c r="C260" i="1"/>
  <c r="D258" i="1"/>
  <c r="H258" i="1" s="1"/>
  <c r="C258" i="1"/>
  <c r="D257" i="1"/>
  <c r="H257" i="1" s="1"/>
  <c r="C257" i="1"/>
  <c r="D256" i="1"/>
  <c r="C256" i="1"/>
  <c r="H256" i="1" s="1"/>
  <c r="D255" i="1"/>
  <c r="C255" i="1"/>
  <c r="H255" i="1" s="1"/>
  <c r="D254" i="1"/>
  <c r="H254" i="1" s="1"/>
  <c r="C254" i="1"/>
  <c r="H253" i="1"/>
  <c r="G253" i="1"/>
  <c r="D253" i="1"/>
  <c r="C253" i="1"/>
  <c r="H252" i="1"/>
  <c r="G252" i="1"/>
  <c r="D252" i="1"/>
  <c r="C252" i="1"/>
  <c r="D251" i="1"/>
  <c r="H251" i="1" s="1"/>
  <c r="C251" i="1"/>
  <c r="D250" i="1"/>
  <c r="H250" i="1" s="1"/>
  <c r="C250" i="1"/>
  <c r="H249" i="1"/>
  <c r="D249" i="1"/>
  <c r="G249" i="1" s="1"/>
  <c r="C249" i="1"/>
  <c r="G247" i="1"/>
  <c r="D247" i="1"/>
  <c r="H247" i="1" s="1"/>
  <c r="C247" i="1"/>
  <c r="D246" i="1"/>
  <c r="H246" i="1" s="1"/>
  <c r="C246" i="1"/>
  <c r="D245" i="1"/>
  <c r="H245" i="1" s="1"/>
  <c r="C245" i="1"/>
  <c r="D244" i="1"/>
  <c r="H244" i="1" s="1"/>
  <c r="C244" i="1"/>
  <c r="H243" i="1"/>
  <c r="D243" i="1"/>
  <c r="G243" i="1" s="1"/>
  <c r="C243" i="1"/>
  <c r="H242" i="1"/>
  <c r="G242" i="1"/>
  <c r="D242" i="1"/>
  <c r="C242" i="1"/>
  <c r="D241" i="1"/>
  <c r="G241" i="1" s="1"/>
  <c r="C241" i="1"/>
  <c r="D240" i="1"/>
  <c r="G240" i="1" s="1"/>
  <c r="C240" i="1"/>
  <c r="D239" i="1"/>
  <c r="G239" i="1" s="1"/>
  <c r="C239" i="1"/>
  <c r="D238" i="1"/>
  <c r="G238" i="1" s="1"/>
  <c r="C238" i="1"/>
  <c r="H237" i="1"/>
  <c r="D237" i="1"/>
  <c r="G237" i="1" s="1"/>
  <c r="C237" i="1"/>
  <c r="H236" i="1"/>
  <c r="D236" i="1"/>
  <c r="G236" i="1" s="1"/>
  <c r="C236" i="1"/>
  <c r="D235" i="1"/>
  <c r="G235" i="1" s="1"/>
  <c r="C235" i="1"/>
  <c r="D234" i="1"/>
  <c r="G234" i="1" s="1"/>
  <c r="C234" i="1"/>
  <c r="D233" i="1"/>
  <c r="C233" i="1"/>
  <c r="D232" i="1"/>
  <c r="C232" i="1"/>
  <c r="D231" i="1"/>
  <c r="H231" i="1" s="1"/>
  <c r="C231" i="1"/>
  <c r="D230" i="1"/>
  <c r="H230" i="1" s="1"/>
  <c r="C230" i="1"/>
  <c r="H229" i="1"/>
  <c r="D229" i="1"/>
  <c r="C229" i="1"/>
  <c r="G229" i="1" s="1"/>
  <c r="D228" i="1"/>
  <c r="H228" i="1" s="1"/>
  <c r="C228" i="1"/>
  <c r="D227" i="1"/>
  <c r="H227" i="1" s="1"/>
  <c r="C227" i="1"/>
  <c r="D226" i="1"/>
  <c r="G226" i="1" s="1"/>
  <c r="C226" i="1"/>
  <c r="D225" i="1"/>
  <c r="G225" i="1" s="1"/>
  <c r="C225" i="1"/>
  <c r="D224" i="1"/>
  <c r="G224" i="1" s="1"/>
  <c r="C224" i="1"/>
  <c r="D223" i="1"/>
  <c r="G223" i="1" s="1"/>
  <c r="C223" i="1"/>
  <c r="H222" i="1"/>
  <c r="D222" i="1"/>
  <c r="G222" i="1" s="1"/>
  <c r="C222"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C209" i="1"/>
  <c r="D208" i="1"/>
  <c r="H208" i="1" s="1"/>
  <c r="C208" i="1"/>
  <c r="D207" i="1"/>
  <c r="H207" i="1" s="1"/>
  <c r="C207" i="1"/>
  <c r="D206"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C186" i="1"/>
  <c r="D185" i="1"/>
  <c r="H185" i="1" s="1"/>
  <c r="C185" i="1"/>
  <c r="D184" i="1"/>
  <c r="C184" i="1"/>
  <c r="D183" i="1"/>
  <c r="H183" i="1" s="1"/>
  <c r="C183" i="1"/>
  <c r="D182" i="1"/>
  <c r="H182" i="1" s="1"/>
  <c r="C182" i="1"/>
  <c r="D181" i="1"/>
  <c r="H181" i="1" s="1"/>
  <c r="C181" i="1"/>
  <c r="D180" i="1"/>
  <c r="H180" i="1" s="1"/>
  <c r="C180" i="1"/>
  <c r="D179" i="1"/>
  <c r="C179" i="1"/>
  <c r="D178" i="1"/>
  <c r="C178" i="1"/>
  <c r="D177" i="1"/>
  <c r="H177" i="1" s="1"/>
  <c r="C177" i="1"/>
  <c r="D176" i="1"/>
  <c r="H176" i="1" s="1"/>
  <c r="C176" i="1"/>
  <c r="D175" i="1"/>
  <c r="G175" i="1" s="1"/>
  <c r="C175" i="1"/>
  <c r="D174" i="1"/>
  <c r="C174" i="1"/>
  <c r="D173" i="1"/>
  <c r="C173" i="1"/>
  <c r="D172" i="1"/>
  <c r="H172" i="1" s="1"/>
  <c r="C172" i="1"/>
  <c r="D171" i="1"/>
  <c r="H171" i="1" s="1"/>
  <c r="C171" i="1"/>
  <c r="D170" i="1"/>
  <c r="C170" i="1"/>
  <c r="D169" i="1"/>
  <c r="H169" i="1" s="1"/>
  <c r="C169" i="1"/>
  <c r="D168" i="1"/>
  <c r="H168" i="1" s="1"/>
  <c r="C168" i="1"/>
  <c r="D167" i="1"/>
  <c r="H167" i="1" s="1"/>
  <c r="C167" i="1"/>
  <c r="D166" i="1"/>
  <c r="H166" i="1" s="1"/>
  <c r="C166" i="1"/>
  <c r="D165" i="1"/>
  <c r="C165" i="1"/>
  <c r="D164" i="1"/>
  <c r="C164" i="1"/>
  <c r="D163" i="1"/>
  <c r="H163" i="1" s="1"/>
  <c r="C163" i="1"/>
  <c r="D162" i="1"/>
  <c r="H162" i="1" s="1"/>
  <c r="C162" i="1"/>
  <c r="D161" i="1"/>
  <c r="C161" i="1"/>
  <c r="D160" i="1"/>
  <c r="C160" i="1"/>
  <c r="D158" i="1"/>
  <c r="H158" i="1" s="1"/>
  <c r="C158" i="1"/>
  <c r="D157" i="1"/>
  <c r="H157" i="1" s="1"/>
  <c r="C157" i="1"/>
  <c r="D156" i="1"/>
  <c r="H156" i="1" s="1"/>
  <c r="C156" i="1"/>
  <c r="D155" i="1"/>
  <c r="C155" i="1"/>
  <c r="D154" i="1"/>
  <c r="C154" i="1"/>
  <c r="G154" i="1" s="1"/>
  <c r="D153" i="1"/>
  <c r="H153" i="1" s="1"/>
  <c r="C153" i="1"/>
  <c r="G152" i="1"/>
  <c r="D152" i="1"/>
  <c r="H152" i="1" s="1"/>
  <c r="C152" i="1"/>
  <c r="D151" i="1"/>
  <c r="H151" i="1" s="1"/>
  <c r="C151" i="1"/>
  <c r="D150" i="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30" i="1" s="1"/>
  <c r="C130" i="1"/>
  <c r="C129" i="1"/>
  <c r="G128" i="1"/>
  <c r="D128" i="1"/>
  <c r="H128" i="1" s="1"/>
  <c r="C128" i="1"/>
  <c r="D127" i="1"/>
  <c r="H127" i="1" s="1"/>
  <c r="C127" i="1"/>
  <c r="D126" i="1"/>
  <c r="H126" i="1" s="1"/>
  <c r="C126" i="1"/>
  <c r="D125" i="1"/>
  <c r="C125" i="1"/>
  <c r="D124" i="1"/>
  <c r="C124" i="1"/>
  <c r="D123" i="1"/>
  <c r="H123" i="1" s="1"/>
  <c r="C123" i="1"/>
  <c r="D122" i="1"/>
  <c r="H122" i="1" s="1"/>
  <c r="C122" i="1"/>
  <c r="D121" i="1"/>
  <c r="H121" i="1" s="1"/>
  <c r="C121" i="1"/>
  <c r="D119" i="1"/>
  <c r="H119" i="1" s="1"/>
  <c r="C119" i="1"/>
  <c r="D118" i="1"/>
  <c r="C118" i="1"/>
  <c r="D117" i="1"/>
  <c r="G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G101" i="1" s="1"/>
  <c r="C101" i="1"/>
  <c r="D100" i="1"/>
  <c r="G100" i="1" s="1"/>
  <c r="C100" i="1"/>
  <c r="D99" i="1"/>
  <c r="G99" i="1" s="1"/>
  <c r="C99" i="1"/>
  <c r="D98" i="1"/>
  <c r="G98" i="1" s="1"/>
  <c r="C98" i="1"/>
  <c r="D97" i="1"/>
  <c r="H97" i="1" s="1"/>
  <c r="C97" i="1"/>
  <c r="D96" i="1"/>
  <c r="H96" i="1" s="1"/>
  <c r="C96" i="1"/>
  <c r="D95" i="1"/>
  <c r="H95" i="1" s="1"/>
  <c r="C95" i="1"/>
  <c r="D94" i="1"/>
  <c r="G94" i="1" s="1"/>
  <c r="C94" i="1"/>
  <c r="D93" i="1"/>
  <c r="H93" i="1" s="1"/>
  <c r="C93" i="1"/>
  <c r="D92" i="1"/>
  <c r="H92" i="1" s="1"/>
  <c r="C92" i="1"/>
  <c r="D91" i="1"/>
  <c r="H91" i="1" s="1"/>
  <c r="C91" i="1"/>
  <c r="D90" i="1"/>
  <c r="G90" i="1" s="1"/>
  <c r="C90" i="1"/>
  <c r="D89" i="1"/>
  <c r="H89" i="1" s="1"/>
  <c r="C89" i="1"/>
  <c r="D88" i="1"/>
  <c r="H88" i="1" s="1"/>
  <c r="C88" i="1"/>
  <c r="D87" i="1"/>
  <c r="D86" i="1"/>
  <c r="G86" i="1" s="1"/>
  <c r="C86" i="1"/>
  <c r="D85" i="1"/>
  <c r="G85" i="1" s="1"/>
  <c r="C85" i="1"/>
  <c r="D84" i="1"/>
  <c r="G84" i="1" s="1"/>
  <c r="C84" i="1"/>
  <c r="D83" i="1"/>
  <c r="G83" i="1" s="1"/>
  <c r="C83" i="1"/>
  <c r="D82" i="1"/>
  <c r="H82" i="1" s="1"/>
  <c r="C82" i="1"/>
  <c r="D81" i="1"/>
  <c r="H81" i="1" s="1"/>
  <c r="C81" i="1"/>
  <c r="D80" i="1"/>
  <c r="H80" i="1" s="1"/>
  <c r="C80" i="1"/>
  <c r="D79" i="1"/>
  <c r="G79" i="1" s="1"/>
  <c r="C79" i="1"/>
  <c r="D77" i="1"/>
  <c r="G77" i="1" s="1"/>
  <c r="C77" i="1"/>
  <c r="D76" i="1"/>
  <c r="G76" i="1" s="1"/>
  <c r="C76" i="1"/>
  <c r="D75" i="1"/>
  <c r="G75" i="1" s="1"/>
  <c r="C75" i="1"/>
  <c r="D74" i="1"/>
  <c r="G74" i="1" s="1"/>
  <c r="C74" i="1"/>
  <c r="D73" i="1"/>
  <c r="G73" i="1" s="1"/>
  <c r="C73" i="1"/>
  <c r="D72" i="1"/>
  <c r="G72" i="1" s="1"/>
  <c r="C72" i="1"/>
  <c r="H72" i="1" s="1"/>
  <c r="D71" i="1"/>
  <c r="G71" i="1" s="1"/>
  <c r="C71" i="1"/>
  <c r="D70" i="1"/>
  <c r="C70" i="1"/>
  <c r="H70" i="1" s="1"/>
  <c r="H69"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C59" i="1"/>
  <c r="D58" i="1"/>
  <c r="G58" i="1" s="1"/>
  <c r="C58" i="1"/>
  <c r="D57" i="1"/>
  <c r="C57" i="1"/>
  <c r="D56" i="1"/>
  <c r="G56" i="1" s="1"/>
  <c r="C56" i="1"/>
  <c r="D55" i="1"/>
  <c r="C55" i="1"/>
  <c r="D54" i="1"/>
  <c r="G54" i="1" s="1"/>
  <c r="C54" i="1"/>
  <c r="D53" i="1"/>
  <c r="G53" i="1" s="1"/>
  <c r="C53" i="1"/>
  <c r="H52" i="1"/>
  <c r="D52" i="1"/>
  <c r="G52" i="1" s="1"/>
  <c r="C52" i="1"/>
  <c r="D51" i="1"/>
  <c r="G51" i="1" s="1"/>
  <c r="C51" i="1"/>
  <c r="D50" i="1"/>
  <c r="G50" i="1" s="1"/>
  <c r="C50" i="1"/>
  <c r="H49" i="1"/>
  <c r="D49" i="1"/>
  <c r="G49" i="1" s="1"/>
  <c r="C49" i="1"/>
  <c r="D48" i="1"/>
  <c r="G48" i="1" s="1"/>
  <c r="C48" i="1"/>
  <c r="D47" i="1"/>
  <c r="G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G29"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C9" i="1"/>
  <c r="G9" i="1" s="1"/>
  <c r="D8" i="1"/>
  <c r="C8" i="1"/>
  <c r="D7" i="1"/>
  <c r="H7" i="1" s="1"/>
  <c r="C7" i="1"/>
  <c r="D6" i="1"/>
  <c r="G6" i="1" s="1"/>
  <c r="C6" i="1"/>
  <c r="D5" i="1"/>
  <c r="C5" i="1"/>
  <c r="G5" i="1" s="1"/>
  <c r="D4" i="1"/>
  <c r="C4" i="1"/>
  <c r="H1434" i="1" l="1"/>
  <c r="H1437" i="1"/>
  <c r="G1437" i="1"/>
  <c r="G1438" i="1"/>
  <c r="H1271" i="1"/>
  <c r="H1265" i="1"/>
  <c r="H1264" i="1"/>
  <c r="H1263" i="1"/>
  <c r="C1236" i="1"/>
  <c r="H1236" i="1" s="1"/>
  <c r="D258" i="5"/>
  <c r="H1166" i="1"/>
  <c r="G1166" i="1"/>
  <c r="H1163" i="1"/>
  <c r="G1156" i="1"/>
  <c r="H1142" i="1"/>
  <c r="H1141" i="1"/>
  <c r="H1140" i="1"/>
  <c r="F78" i="5"/>
  <c r="H1052" i="1"/>
  <c r="H1050" i="1"/>
  <c r="F56" i="5"/>
  <c r="F41" i="5"/>
  <c r="H1002" i="1"/>
  <c r="G999" i="1"/>
  <c r="H999" i="1"/>
  <c r="G1569" i="1"/>
  <c r="G1568" i="1"/>
  <c r="G1565" i="1"/>
  <c r="H1566" i="1"/>
  <c r="G1563" i="1"/>
  <c r="G1560" i="1"/>
  <c r="H1558" i="1"/>
  <c r="G1557" i="1"/>
  <c r="G1555" i="1"/>
  <c r="G1552" i="1"/>
  <c r="H1550" i="1"/>
  <c r="G1549" i="1"/>
  <c r="G1547" i="1"/>
  <c r="G1545" i="1"/>
  <c r="H1542" i="1"/>
  <c r="G1541" i="1"/>
  <c r="G1536" i="1"/>
  <c r="G1531" i="1"/>
  <c r="G1528" i="1"/>
  <c r="G1525" i="1"/>
  <c r="H1526" i="1"/>
  <c r="G1515" i="1"/>
  <c r="D24" i="8"/>
  <c r="C1499" i="1" s="1"/>
  <c r="H1499" i="1" s="1"/>
  <c r="G1511" i="1"/>
  <c r="G1512" i="1"/>
  <c r="H1510" i="1"/>
  <c r="G1508" i="1"/>
  <c r="G1507" i="1"/>
  <c r="H1506" i="1"/>
  <c r="G1505" i="1"/>
  <c r="G1503" i="1"/>
  <c r="H1501" i="1"/>
  <c r="H1502" i="1"/>
  <c r="G1497" i="1"/>
  <c r="H1493" i="1"/>
  <c r="G1493" i="1"/>
  <c r="D6" i="8"/>
  <c r="C1481" i="1" s="1"/>
  <c r="H1481" i="1" s="1"/>
  <c r="G1492" i="1"/>
  <c r="G1489" i="1"/>
  <c r="H1484" i="1"/>
  <c r="G1483" i="1"/>
  <c r="G1480" i="1"/>
  <c r="H1430" i="1"/>
  <c r="G1429" i="1"/>
  <c r="G1427" i="1"/>
  <c r="G1426" i="1"/>
  <c r="H1425" i="1"/>
  <c r="G1422" i="1"/>
  <c r="G1421" i="1"/>
  <c r="G1420" i="1"/>
  <c r="G1419" i="1"/>
  <c r="H1418" i="1"/>
  <c r="H1416" i="1"/>
  <c r="H1417" i="1"/>
  <c r="E114" i="6"/>
  <c r="I27" i="3" s="1"/>
  <c r="H1415" i="1"/>
  <c r="G1413" i="1"/>
  <c r="F118" i="6"/>
  <c r="H1411" i="1"/>
  <c r="G1410" i="1"/>
  <c r="F115" i="6"/>
  <c r="G1407" i="1"/>
  <c r="G1406" i="1"/>
  <c r="G1404" i="1"/>
  <c r="G1403" i="1"/>
  <c r="G1401" i="1"/>
  <c r="F107" i="6"/>
  <c r="G1402" i="1"/>
  <c r="H1398" i="1"/>
  <c r="H1397" i="1"/>
  <c r="H1396" i="1"/>
  <c r="H1395" i="1"/>
  <c r="H1394" i="1"/>
  <c r="G1391" i="1"/>
  <c r="G1390" i="1"/>
  <c r="H1388" i="1"/>
  <c r="E89" i="6"/>
  <c r="D1383" i="1" s="1"/>
  <c r="H1389" i="1"/>
  <c r="F94" i="6"/>
  <c r="G1387" i="1"/>
  <c r="G1386" i="1"/>
  <c r="G1385" i="1"/>
  <c r="G1381" i="1"/>
  <c r="G1380" i="1"/>
  <c r="G1379" i="1"/>
  <c r="G1378" i="1"/>
  <c r="F82" i="6"/>
  <c r="G1377" i="1"/>
  <c r="G1376" i="1"/>
  <c r="G1375" i="1"/>
  <c r="F75" i="6"/>
  <c r="G1372" i="1"/>
  <c r="G1371" i="1"/>
  <c r="G1370" i="1"/>
  <c r="G1369" i="1"/>
  <c r="G1368" i="1"/>
  <c r="G1367" i="1"/>
  <c r="G1366" i="1"/>
  <c r="G1365" i="1"/>
  <c r="G1364" i="1"/>
  <c r="G1360" i="1"/>
  <c r="G1362" i="1"/>
  <c r="G1361" i="1"/>
  <c r="G1359" i="1"/>
  <c r="G1355" i="1"/>
  <c r="H1355" i="1"/>
  <c r="G1357" i="1"/>
  <c r="G1356" i="1"/>
  <c r="G1353" i="1"/>
  <c r="D1348" i="1"/>
  <c r="H1348" i="1" s="1"/>
  <c r="G1352" i="1"/>
  <c r="G1351" i="1"/>
  <c r="H1349" i="1"/>
  <c r="G1346" i="1"/>
  <c r="G1344" i="1"/>
  <c r="G1345" i="1"/>
  <c r="G1343" i="1"/>
  <c r="G1342" i="1"/>
  <c r="G1341" i="1"/>
  <c r="G1340" i="1"/>
  <c r="G1339" i="1"/>
  <c r="G1337" i="1"/>
  <c r="G1338" i="1"/>
  <c r="G1336" i="1"/>
  <c r="G1335" i="1"/>
  <c r="G1333" i="1"/>
  <c r="F39" i="6"/>
  <c r="G1332" i="1"/>
  <c r="G1330" i="1"/>
  <c r="G1328" i="1"/>
  <c r="G1327" i="1"/>
  <c r="G1326" i="1"/>
  <c r="G1325" i="1"/>
  <c r="H1323" i="1"/>
  <c r="G1322" i="1"/>
  <c r="F28" i="6"/>
  <c r="G1319" i="1"/>
  <c r="G1316" i="1"/>
  <c r="G1317" i="1"/>
  <c r="G1315" i="1"/>
  <c r="G1314" i="1"/>
  <c r="G1313" i="1"/>
  <c r="G1312" i="1"/>
  <c r="G1310" i="1"/>
  <c r="G1309" i="1"/>
  <c r="H1307" i="1"/>
  <c r="H1308" i="1"/>
  <c r="F13" i="6"/>
  <c r="G1306" i="1"/>
  <c r="E5" i="6"/>
  <c r="G1304" i="1"/>
  <c r="G1305" i="1"/>
  <c r="G1303" i="1"/>
  <c r="G1302" i="1"/>
  <c r="G1301" i="1"/>
  <c r="G1298" i="1"/>
  <c r="G1297" i="1"/>
  <c r="G1296" i="1"/>
  <c r="G1295" i="1"/>
  <c r="G1294" i="1"/>
  <c r="G1293" i="1"/>
  <c r="G1292" i="1"/>
  <c r="H1291" i="1"/>
  <c r="G1291" i="1"/>
  <c r="G1290" i="1"/>
  <c r="G1289" i="1"/>
  <c r="G1288" i="1"/>
  <c r="G1287" i="1"/>
  <c r="G1285" i="1"/>
  <c r="G1284" i="1"/>
  <c r="G1283" i="1"/>
  <c r="G1282" i="1"/>
  <c r="G1281" i="1"/>
  <c r="G1280" i="1"/>
  <c r="G1279" i="1"/>
  <c r="G1278" i="1"/>
  <c r="G1277" i="1"/>
  <c r="G1276" i="1"/>
  <c r="G1275" i="1"/>
  <c r="G1273" i="1"/>
  <c r="G1272" i="1"/>
  <c r="G1271" i="1"/>
  <c r="G1270" i="1"/>
  <c r="G1269" i="1"/>
  <c r="G1268" i="1"/>
  <c r="G1267" i="1"/>
  <c r="G1266" i="1"/>
  <c r="G1265" i="1"/>
  <c r="G1264" i="1"/>
  <c r="G1263" i="1"/>
  <c r="H1262" i="1"/>
  <c r="G1262" i="1"/>
  <c r="G1259" i="1"/>
  <c r="G1258" i="1"/>
  <c r="G1257" i="1"/>
  <c r="G1256" i="1"/>
  <c r="G1255" i="1"/>
  <c r="G1254" i="1"/>
  <c r="G1252" i="1"/>
  <c r="G1251" i="1"/>
  <c r="G1250" i="1"/>
  <c r="G1249" i="1"/>
  <c r="G1248" i="1"/>
  <c r="G1247" i="1"/>
  <c r="G1246" i="1"/>
  <c r="G1245" i="1"/>
  <c r="G1244" i="1"/>
  <c r="G1242" i="1"/>
  <c r="G1241" i="1"/>
  <c r="G1240" i="1"/>
  <c r="G1239" i="1"/>
  <c r="G1238" i="1"/>
  <c r="G1236" i="1"/>
  <c r="G1237" i="1"/>
  <c r="G1234" i="1"/>
  <c r="G1233" i="1"/>
  <c r="G1232" i="1"/>
  <c r="G1231" i="1"/>
  <c r="E245" i="5"/>
  <c r="D1222" i="1" s="1"/>
  <c r="H1229" i="1"/>
  <c r="F250" i="5"/>
  <c r="G1229" i="1"/>
  <c r="G1228" i="1"/>
  <c r="G1227" i="1"/>
  <c r="H1227" i="1"/>
  <c r="H1228" i="1"/>
  <c r="H1226" i="1"/>
  <c r="E281" i="9"/>
  <c r="H1223" i="1"/>
  <c r="G1226" i="1"/>
  <c r="E280" i="9"/>
  <c r="B280" i="9" s="1"/>
  <c r="E279" i="9"/>
  <c r="B279" i="9" s="1"/>
  <c r="F246" i="5"/>
  <c r="G1223" i="1"/>
  <c r="G1224" i="1"/>
  <c r="D245" i="5"/>
  <c r="G1221" i="1"/>
  <c r="H1219" i="1"/>
  <c r="G1219" i="1"/>
  <c r="G1220" i="1"/>
  <c r="F239" i="5"/>
  <c r="G1218" i="1"/>
  <c r="G1217" i="1"/>
  <c r="H1216" i="1"/>
  <c r="H1217" i="1"/>
  <c r="G1213" i="1"/>
  <c r="H1211" i="1"/>
  <c r="G1212" i="1"/>
  <c r="G1211" i="1"/>
  <c r="G1210" i="1"/>
  <c r="H1209" i="1"/>
  <c r="G1209" i="1"/>
  <c r="H1206" i="1"/>
  <c r="H1201" i="1"/>
  <c r="G1206" i="1"/>
  <c r="D206" i="5"/>
  <c r="G292" i="9" s="1"/>
  <c r="E206" i="5"/>
  <c r="E176" i="5" s="1"/>
  <c r="I22" i="3" s="1"/>
  <c r="G1201" i="1"/>
  <c r="G1202" i="1"/>
  <c r="G1199" i="1"/>
  <c r="G1198" i="1"/>
  <c r="G1197" i="1"/>
  <c r="G1195" i="1"/>
  <c r="H1194" i="1"/>
  <c r="G1192" i="1"/>
  <c r="G1190" i="1"/>
  <c r="H1189" i="1"/>
  <c r="G1188" i="1"/>
  <c r="G1186" i="1"/>
  <c r="H292" i="9"/>
  <c r="D1184" i="1"/>
  <c r="G1184" i="1" s="1"/>
  <c r="H1185" i="1"/>
  <c r="F207" i="5"/>
  <c r="G1182" i="1"/>
  <c r="G1181" i="1"/>
  <c r="H1175" i="1"/>
  <c r="G1180" i="1"/>
  <c r="G1179" i="1"/>
  <c r="G1178" i="1"/>
  <c r="G1177" i="1"/>
  <c r="G1175" i="1"/>
  <c r="G1176" i="1"/>
  <c r="G1174" i="1"/>
  <c r="G1173" i="1"/>
  <c r="G1172" i="1"/>
  <c r="G1171" i="1"/>
  <c r="G1170" i="1"/>
  <c r="H1168" i="1"/>
  <c r="G1168" i="1"/>
  <c r="G1169" i="1"/>
  <c r="D190" i="5"/>
  <c r="E290" i="9"/>
  <c r="B290" i="9" s="1"/>
  <c r="H1165" i="1"/>
  <c r="G1165" i="1"/>
  <c r="G1163" i="1"/>
  <c r="H1162" i="1"/>
  <c r="G1161" i="1"/>
  <c r="H1159" i="1"/>
  <c r="G1159" i="1"/>
  <c r="H1158" i="1"/>
  <c r="C1157" i="1"/>
  <c r="C1154" i="1"/>
  <c r="H1154" i="1" s="1"/>
  <c r="H289" i="9"/>
  <c r="G1155" i="1"/>
  <c r="G1150" i="1"/>
  <c r="H1148" i="1"/>
  <c r="G1148" i="1"/>
  <c r="G1149" i="1"/>
  <c r="G1147" i="1"/>
  <c r="G1146" i="1"/>
  <c r="G1145" i="1"/>
  <c r="G1144" i="1"/>
  <c r="G1142" i="1"/>
  <c r="F164" i="5"/>
  <c r="E288" i="9"/>
  <c r="B288" i="9" s="1"/>
  <c r="G1141" i="1"/>
  <c r="G1140" i="1"/>
  <c r="G1139" i="1"/>
  <c r="E285" i="9"/>
  <c r="B285" i="9" s="1"/>
  <c r="G1138" i="1"/>
  <c r="G1137" i="1"/>
  <c r="G1136" i="1"/>
  <c r="G1135" i="1"/>
  <c r="G1131" i="1"/>
  <c r="G1130" i="1"/>
  <c r="C1127" i="1"/>
  <c r="H1127" i="1" s="1"/>
  <c r="D146" i="5"/>
  <c r="C1124" i="1" s="1"/>
  <c r="G1128" i="1"/>
  <c r="F149" i="5"/>
  <c r="G1126" i="1"/>
  <c r="G1123" i="1"/>
  <c r="E134" i="5"/>
  <c r="D1112" i="1" s="1"/>
  <c r="G1122" i="1"/>
  <c r="H1120" i="1"/>
  <c r="G1120" i="1"/>
  <c r="G1119" i="1"/>
  <c r="G1113" i="1"/>
  <c r="G1118" i="1"/>
  <c r="F135" i="5"/>
  <c r="G1117" i="1"/>
  <c r="G1116" i="1"/>
  <c r="G1115" i="1"/>
  <c r="G1114" i="1"/>
  <c r="H1113" i="1"/>
  <c r="H1114" i="1"/>
  <c r="G1111" i="1"/>
  <c r="H1111" i="1"/>
  <c r="G1110" i="1"/>
  <c r="H1110" i="1"/>
  <c r="G1109" i="1"/>
  <c r="H1109" i="1"/>
  <c r="G1108" i="1"/>
  <c r="H1108" i="1"/>
  <c r="G1107" i="1"/>
  <c r="H1107" i="1"/>
  <c r="G1106" i="1"/>
  <c r="H1106" i="1"/>
  <c r="G1104" i="1"/>
  <c r="G1105" i="1"/>
  <c r="G1103" i="1"/>
  <c r="G1102" i="1"/>
  <c r="G1101" i="1"/>
  <c r="G1100" i="1"/>
  <c r="G1099" i="1"/>
  <c r="G1098" i="1"/>
  <c r="H1095" i="1"/>
  <c r="H1094" i="1"/>
  <c r="G1094" i="1"/>
  <c r="G1093" i="1"/>
  <c r="H1090" i="1"/>
  <c r="G1089" i="1"/>
  <c r="H1087" i="1"/>
  <c r="H1084" i="1"/>
  <c r="G1087" i="1"/>
  <c r="G1086" i="1"/>
  <c r="G1084" i="1"/>
  <c r="G1085" i="1"/>
  <c r="D87" i="5"/>
  <c r="F87" i="5" s="1"/>
  <c r="H1083" i="1"/>
  <c r="H1081" i="1"/>
  <c r="G1080" i="1"/>
  <c r="G1079" i="1"/>
  <c r="G1077" i="1"/>
  <c r="H1076" i="1"/>
  <c r="G1076" i="1"/>
  <c r="H1073" i="1"/>
  <c r="C1066" i="1"/>
  <c r="H1071" i="1"/>
  <c r="H1070" i="1"/>
  <c r="G1070" i="1"/>
  <c r="H1068" i="1"/>
  <c r="G1068" i="1"/>
  <c r="H1067" i="1"/>
  <c r="G1067" i="1"/>
  <c r="G1064" i="1"/>
  <c r="H1064" i="1"/>
  <c r="G1063" i="1"/>
  <c r="H1063" i="1"/>
  <c r="G1062" i="1"/>
  <c r="H1062" i="1"/>
  <c r="G1061" i="1"/>
  <c r="H1061" i="1"/>
  <c r="G1060" i="1"/>
  <c r="G1059" i="1"/>
  <c r="H1059" i="1"/>
  <c r="H1058" i="1"/>
  <c r="G1057" i="1"/>
  <c r="G1058" i="1"/>
  <c r="G1055" i="1"/>
  <c r="G1054" i="1"/>
  <c r="H1053" i="1"/>
  <c r="G1053" i="1"/>
  <c r="G1052" i="1"/>
  <c r="C1048" i="1"/>
  <c r="G1048" i="1" s="1"/>
  <c r="G1051" i="1"/>
  <c r="F69" i="5"/>
  <c r="G1050" i="1"/>
  <c r="G1047" i="1"/>
  <c r="H1047" i="1"/>
  <c r="F70" i="5"/>
  <c r="G1045" i="1"/>
  <c r="H1045" i="1"/>
  <c r="G1044" i="1"/>
  <c r="G1043" i="1"/>
  <c r="H1043" i="1"/>
  <c r="G1041" i="1"/>
  <c r="G1042" i="1"/>
  <c r="H1041" i="1"/>
  <c r="H1042" i="1"/>
  <c r="G1040" i="1"/>
  <c r="H1040" i="1"/>
  <c r="H1039" i="1"/>
  <c r="G1038" i="1"/>
  <c r="H1038" i="1"/>
  <c r="G1037" i="1"/>
  <c r="C1034" i="1"/>
  <c r="H1034" i="1" s="1"/>
  <c r="G1036" i="1"/>
  <c r="H1036" i="1"/>
  <c r="G1035" i="1"/>
  <c r="H1035" i="1"/>
  <c r="G1032" i="1"/>
  <c r="F52" i="5"/>
  <c r="H1032" i="1"/>
  <c r="G1030" i="1"/>
  <c r="G1031" i="1"/>
  <c r="G1029" i="1"/>
  <c r="G1028" i="1"/>
  <c r="G1027" i="1"/>
  <c r="H1023" i="1"/>
  <c r="G1026" i="1"/>
  <c r="F45" i="5"/>
  <c r="G1023" i="1"/>
  <c r="G1025" i="1"/>
  <c r="G1024" i="1"/>
  <c r="G1022" i="1"/>
  <c r="C1019" i="1"/>
  <c r="G1019" i="1" s="1"/>
  <c r="H1021" i="1"/>
  <c r="G1021" i="1"/>
  <c r="H1020" i="1"/>
  <c r="G1020" i="1"/>
  <c r="G1018" i="1"/>
  <c r="G1017" i="1"/>
  <c r="G1015" i="1"/>
  <c r="G1013" i="1"/>
  <c r="G1014" i="1"/>
  <c r="G1011" i="1"/>
  <c r="G1010" i="1"/>
  <c r="G1009" i="1"/>
  <c r="G1008" i="1"/>
  <c r="F29" i="5"/>
  <c r="G1007" i="1"/>
  <c r="H1007" i="1"/>
  <c r="H1008" i="1"/>
  <c r="G1006" i="1"/>
  <c r="H1006" i="1"/>
  <c r="G1005" i="1"/>
  <c r="H1005" i="1"/>
  <c r="G1004" i="1"/>
  <c r="H1004" i="1"/>
  <c r="H1003" i="1"/>
  <c r="G1001" i="1"/>
  <c r="H1001" i="1"/>
  <c r="H997" i="1"/>
  <c r="G1000" i="1"/>
  <c r="H1000" i="1"/>
  <c r="E12" i="5"/>
  <c r="D990" i="1" s="1"/>
  <c r="F19" i="5"/>
  <c r="G997" i="1"/>
  <c r="G998" i="1"/>
  <c r="G996" i="1"/>
  <c r="G993" i="1"/>
  <c r="G992" i="1"/>
  <c r="C991" i="1"/>
  <c r="D12" i="5"/>
  <c r="D7" i="5" s="1"/>
  <c r="H989" i="1"/>
  <c r="G989" i="1"/>
  <c r="G988" i="1"/>
  <c r="F8" i="5"/>
  <c r="C986" i="1"/>
  <c r="H986" i="1" s="1"/>
  <c r="G987" i="1"/>
  <c r="G982" i="1"/>
  <c r="G981" i="1"/>
  <c r="G980" i="1"/>
  <c r="G979" i="1"/>
  <c r="G977" i="1"/>
  <c r="G976" i="1"/>
  <c r="G975" i="1"/>
  <c r="G974" i="1"/>
  <c r="G973" i="1"/>
  <c r="G972" i="1"/>
  <c r="G970" i="1"/>
  <c r="G966" i="1"/>
  <c r="G965" i="1"/>
  <c r="G964" i="1"/>
  <c r="G962" i="1"/>
  <c r="H957" i="1"/>
  <c r="H956" i="1"/>
  <c r="H955" i="1"/>
  <c r="H954" i="1"/>
  <c r="H952" i="1"/>
  <c r="E145" i="9"/>
  <c r="H949" i="1"/>
  <c r="H943" i="1"/>
  <c r="H941" i="1"/>
  <c r="H940" i="1"/>
  <c r="H939" i="1"/>
  <c r="H938" i="1"/>
  <c r="H936" i="1"/>
  <c r="H935" i="1"/>
  <c r="H932" i="1"/>
  <c r="H931" i="1"/>
  <c r="H930" i="1"/>
  <c r="H929" i="1"/>
  <c r="H928" i="1"/>
  <c r="H927" i="1"/>
  <c r="H923" i="1"/>
  <c r="H922" i="1"/>
  <c r="H921" i="1"/>
  <c r="H920" i="1"/>
  <c r="H919" i="1"/>
  <c r="H916" i="1"/>
  <c r="H910" i="1"/>
  <c r="G908" i="1"/>
  <c r="G907" i="1"/>
  <c r="G906" i="1"/>
  <c r="G905" i="1"/>
  <c r="G904" i="1"/>
  <c r="G903" i="1"/>
  <c r="G902" i="1"/>
  <c r="G899" i="1"/>
  <c r="G898" i="1"/>
  <c r="G897" i="1"/>
  <c r="G896" i="1"/>
  <c r="G895" i="1"/>
  <c r="G894" i="1"/>
  <c r="G891" i="1"/>
  <c r="G889" i="1"/>
  <c r="G888" i="1"/>
  <c r="G886" i="1"/>
  <c r="G885" i="1"/>
  <c r="G881" i="1"/>
  <c r="G879" i="1"/>
  <c r="G877" i="1"/>
  <c r="G872" i="1"/>
  <c r="G871" i="1"/>
  <c r="G870" i="1"/>
  <c r="G868" i="1"/>
  <c r="G866" i="1"/>
  <c r="G863" i="1"/>
  <c r="G860" i="1"/>
  <c r="G858" i="1"/>
  <c r="G855" i="1"/>
  <c r="G854" i="1"/>
  <c r="G852" i="1"/>
  <c r="G851" i="1"/>
  <c r="G850" i="1"/>
  <c r="G845" i="1"/>
  <c r="G842" i="1"/>
  <c r="E77" i="9"/>
  <c r="B77" i="9" s="1"/>
  <c r="G840" i="1"/>
  <c r="E76" i="9"/>
  <c r="B76" i="9" s="1"/>
  <c r="G839" i="1"/>
  <c r="G835" i="1"/>
  <c r="G834" i="1"/>
  <c r="G833" i="1"/>
  <c r="G832" i="1"/>
  <c r="G827" i="1"/>
  <c r="G825" i="1"/>
  <c r="G824" i="1"/>
  <c r="G823" i="1"/>
  <c r="G822" i="1"/>
  <c r="H821" i="1"/>
  <c r="H819" i="1"/>
  <c r="H818" i="1"/>
  <c r="G814" i="1"/>
  <c r="H813" i="1"/>
  <c r="H812" i="1"/>
  <c r="H811" i="1"/>
  <c r="H810" i="1"/>
  <c r="G802" i="1"/>
  <c r="G800" i="1"/>
  <c r="G799" i="1"/>
  <c r="G798" i="1"/>
  <c r="G797" i="1"/>
  <c r="G796" i="1"/>
  <c r="G795" i="1"/>
  <c r="G794" i="1"/>
  <c r="G792" i="1"/>
  <c r="G791" i="1"/>
  <c r="G789" i="1"/>
  <c r="G788" i="1"/>
  <c r="G787" i="1"/>
  <c r="G786" i="1"/>
  <c r="G785" i="1"/>
  <c r="G784" i="1"/>
  <c r="G783" i="1"/>
  <c r="G782" i="1"/>
  <c r="G781" i="1"/>
  <c r="G780" i="1"/>
  <c r="G778" i="1"/>
  <c r="G777" i="1"/>
  <c r="G776" i="1"/>
  <c r="G774" i="1"/>
  <c r="G773" i="1"/>
  <c r="G772" i="1"/>
  <c r="G771" i="1"/>
  <c r="G770" i="1"/>
  <c r="G769" i="1"/>
  <c r="G768" i="1"/>
  <c r="G767" i="1"/>
  <c r="G764" i="1"/>
  <c r="G763" i="1"/>
  <c r="G762" i="1"/>
  <c r="G760" i="1"/>
  <c r="G759" i="1"/>
  <c r="G758" i="1"/>
  <c r="G757" i="1"/>
  <c r="G756" i="1"/>
  <c r="G755" i="1"/>
  <c r="G754" i="1"/>
  <c r="G751" i="1"/>
  <c r="G747" i="1"/>
  <c r="G743" i="1"/>
  <c r="G739" i="1"/>
  <c r="E53" i="9"/>
  <c r="B53" i="9" s="1"/>
  <c r="G734" i="1"/>
  <c r="G733" i="1"/>
  <c r="G730" i="1"/>
  <c r="G727" i="1"/>
  <c r="G726" i="1"/>
  <c r="G723" i="1"/>
  <c r="G722" i="1"/>
  <c r="G719" i="1"/>
  <c r="G718" i="1"/>
  <c r="G716" i="1"/>
  <c r="G714" i="1"/>
  <c r="H713" i="1"/>
  <c r="G712" i="1"/>
  <c r="H711" i="1"/>
  <c r="G709" i="1"/>
  <c r="G708" i="1"/>
  <c r="G706" i="1"/>
  <c r="G701" i="1"/>
  <c r="G699" i="1"/>
  <c r="G698" i="1"/>
  <c r="G697" i="1"/>
  <c r="G695" i="1"/>
  <c r="G694" i="1"/>
  <c r="G692" i="1"/>
  <c r="H691" i="1"/>
  <c r="G690" i="1"/>
  <c r="G689" i="1"/>
  <c r="H688" i="1"/>
  <c r="H687" i="1"/>
  <c r="G685" i="1"/>
  <c r="G684" i="1"/>
  <c r="G683" i="1"/>
  <c r="G682" i="1"/>
  <c r="G681" i="1"/>
  <c r="G680" i="1"/>
  <c r="G678" i="1"/>
  <c r="G677" i="1"/>
  <c r="G676" i="1"/>
  <c r="G675" i="1"/>
  <c r="G674" i="1"/>
  <c r="G673" i="1"/>
  <c r="G671" i="1"/>
  <c r="G669" i="1"/>
  <c r="G668" i="1"/>
  <c r="G667" i="1"/>
  <c r="G664" i="1"/>
  <c r="G663" i="1"/>
  <c r="H662" i="1"/>
  <c r="G661" i="1"/>
  <c r="G659" i="1"/>
  <c r="H658" i="1"/>
  <c r="G657" i="1"/>
  <c r="G656" i="1"/>
  <c r="H655" i="1"/>
  <c r="H654" i="1"/>
  <c r="H653" i="1"/>
  <c r="E24" i="9"/>
  <c r="B24" i="9" s="1"/>
  <c r="H650" i="1"/>
  <c r="G647" i="1"/>
  <c r="E274" i="9"/>
  <c r="H646" i="1"/>
  <c r="E21" i="9"/>
  <c r="B21" i="9" s="1"/>
  <c r="G644" i="1"/>
  <c r="G643" i="1"/>
  <c r="F652" i="4"/>
  <c r="G642" i="1"/>
  <c r="G645" i="1"/>
  <c r="G641" i="1"/>
  <c r="H628" i="1"/>
  <c r="E159" i="9"/>
  <c r="B159" i="9" s="1"/>
  <c r="G627" i="1"/>
  <c r="G625" i="1"/>
  <c r="G624" i="1"/>
  <c r="G622" i="1"/>
  <c r="G621" i="1"/>
  <c r="G617" i="1"/>
  <c r="E157" i="9"/>
  <c r="B157" i="9" s="1"/>
  <c r="G616" i="1"/>
  <c r="E156" i="9"/>
  <c r="B156" i="9" s="1"/>
  <c r="G611" i="1"/>
  <c r="H615" i="1"/>
  <c r="E153" i="9"/>
  <c r="G612" i="1"/>
  <c r="E152" i="9"/>
  <c r="B152" i="9" s="1"/>
  <c r="G610" i="1"/>
  <c r="G609" i="1"/>
  <c r="G606" i="1"/>
  <c r="G607" i="1"/>
  <c r="G605" i="1"/>
  <c r="B267" i="9"/>
  <c r="H599" i="1"/>
  <c r="G602" i="1"/>
  <c r="E144" i="9"/>
  <c r="B144" i="9" s="1"/>
  <c r="G598" i="1"/>
  <c r="H596" i="1"/>
  <c r="E141" i="9"/>
  <c r="G593" i="1"/>
  <c r="E140" i="9"/>
  <c r="B140" i="9" s="1"/>
  <c r="G594" i="1"/>
  <c r="G592" i="1"/>
  <c r="B259" i="9"/>
  <c r="G588" i="1"/>
  <c r="E136" i="9"/>
  <c r="B136" i="9" s="1"/>
  <c r="E593" i="4"/>
  <c r="D587" i="1" s="1"/>
  <c r="G586" i="1"/>
  <c r="G585" i="1"/>
  <c r="G583" i="1"/>
  <c r="G582" i="1"/>
  <c r="G579" i="1"/>
  <c r="G580" i="1"/>
  <c r="E580" i="4"/>
  <c r="D574" i="1" s="1"/>
  <c r="H574" i="1" s="1"/>
  <c r="G578" i="1"/>
  <c r="G577" i="1"/>
  <c r="G575" i="1"/>
  <c r="G576" i="1"/>
  <c r="G573" i="1"/>
  <c r="G572" i="1"/>
  <c r="G570" i="1"/>
  <c r="G569" i="1"/>
  <c r="G567" i="1"/>
  <c r="G566" i="1"/>
  <c r="G564" i="1"/>
  <c r="G563" i="1"/>
  <c r="G560" i="1"/>
  <c r="G559" i="1"/>
  <c r="H557" i="1"/>
  <c r="G557" i="1"/>
  <c r="H556" i="1"/>
  <c r="H555" i="1"/>
  <c r="E133" i="9"/>
  <c r="H554" i="1"/>
  <c r="E132" i="9"/>
  <c r="B132" i="9" s="1"/>
  <c r="H553" i="1"/>
  <c r="G552" i="1"/>
  <c r="G549" i="1"/>
  <c r="E129" i="9"/>
  <c r="B129" i="9" s="1"/>
  <c r="G551" i="1"/>
  <c r="G550" i="1"/>
  <c r="E128" i="9"/>
  <c r="B128" i="9" s="1"/>
  <c r="G548" i="1"/>
  <c r="G547" i="1"/>
  <c r="G546" i="1"/>
  <c r="G544" i="1"/>
  <c r="G545" i="1"/>
  <c r="G543" i="1"/>
  <c r="G542" i="1"/>
  <c r="G541" i="1"/>
  <c r="E125" i="9"/>
  <c r="G539" i="1"/>
  <c r="E124" i="9"/>
  <c r="B124" i="9" s="1"/>
  <c r="H538" i="1"/>
  <c r="G536" i="1"/>
  <c r="E121" i="9"/>
  <c r="B121" i="9" s="1"/>
  <c r="G535" i="1"/>
  <c r="G534" i="1"/>
  <c r="E120" i="9"/>
  <c r="B120" i="9" s="1"/>
  <c r="B251" i="9"/>
  <c r="G531" i="1"/>
  <c r="H529" i="1"/>
  <c r="H530" i="1"/>
  <c r="H528" i="1"/>
  <c r="H527" i="1"/>
  <c r="H526" i="1"/>
  <c r="H524" i="1"/>
  <c r="H525" i="1"/>
  <c r="E529" i="4"/>
  <c r="D523" i="1" s="1"/>
  <c r="G521" i="1"/>
  <c r="E117" i="9"/>
  <c r="G520" i="1"/>
  <c r="G518" i="1"/>
  <c r="G517" i="1"/>
  <c r="G515" i="1"/>
  <c r="G514" i="1"/>
  <c r="G512" i="1"/>
  <c r="G511" i="1"/>
  <c r="G508" i="1"/>
  <c r="E116" i="9"/>
  <c r="B116" i="9" s="1"/>
  <c r="H501" i="1"/>
  <c r="G507" i="1"/>
  <c r="H505" i="1"/>
  <c r="E113" i="9"/>
  <c r="B113" i="9" s="1"/>
  <c r="E112" i="9"/>
  <c r="B112" i="9" s="1"/>
  <c r="G503" i="1"/>
  <c r="G502" i="1"/>
  <c r="G500" i="1"/>
  <c r="G498" i="1"/>
  <c r="H496" i="1"/>
  <c r="H497" i="1"/>
  <c r="E105" i="9"/>
  <c r="G494" i="1"/>
  <c r="G493" i="1"/>
  <c r="B243" i="9"/>
  <c r="H491" i="1"/>
  <c r="H489" i="1"/>
  <c r="H490" i="1"/>
  <c r="E101" i="9"/>
  <c r="F241" i="9"/>
  <c r="B241" i="9" s="1"/>
  <c r="E97" i="9"/>
  <c r="G482" i="1"/>
  <c r="F237" i="9"/>
  <c r="B237" i="9" s="1"/>
  <c r="G481" i="1"/>
  <c r="G479" i="1"/>
  <c r="G480" i="1"/>
  <c r="E93" i="9"/>
  <c r="B93" i="9" s="1"/>
  <c r="H475" i="1"/>
  <c r="G475" i="1"/>
  <c r="G476" i="1"/>
  <c r="G474" i="1"/>
  <c r="G473" i="1"/>
  <c r="G471" i="1"/>
  <c r="G470" i="1"/>
  <c r="G469" i="1"/>
  <c r="G468" i="1"/>
  <c r="G465" i="1"/>
  <c r="H462" i="1"/>
  <c r="H461" i="1"/>
  <c r="H459" i="1"/>
  <c r="H457" i="1"/>
  <c r="H458" i="1"/>
  <c r="E459" i="4"/>
  <c r="D453" i="1" s="1"/>
  <c r="G456" i="1"/>
  <c r="G455" i="1"/>
  <c r="G452" i="1"/>
  <c r="G451" i="1"/>
  <c r="G450" i="1"/>
  <c r="H447" i="1"/>
  <c r="H446" i="1"/>
  <c r="E89" i="9"/>
  <c r="B89" i="9" s="1"/>
  <c r="H445" i="1"/>
  <c r="E88" i="9"/>
  <c r="B88" i="9" s="1"/>
  <c r="G443" i="1"/>
  <c r="E85" i="9"/>
  <c r="B85" i="9" s="1"/>
  <c r="G442" i="1"/>
  <c r="G440" i="1"/>
  <c r="G438" i="1"/>
  <c r="G436" i="1"/>
  <c r="E84" i="9"/>
  <c r="B84" i="9" s="1"/>
  <c r="H435" i="1"/>
  <c r="H434" i="1"/>
  <c r="H433" i="1"/>
  <c r="G429" i="1"/>
  <c r="F233" i="9"/>
  <c r="B233" i="9" s="1"/>
  <c r="E81" i="9"/>
  <c r="B81" i="9" s="1"/>
  <c r="G431" i="1"/>
  <c r="F229" i="9"/>
  <c r="B229" i="9" s="1"/>
  <c r="G423" i="1"/>
  <c r="G421" i="1"/>
  <c r="G422" i="1"/>
  <c r="B227" i="9"/>
  <c r="G420" i="1"/>
  <c r="G419" i="1"/>
  <c r="G418" i="1"/>
  <c r="G417" i="1"/>
  <c r="G413" i="1"/>
  <c r="G404" i="1"/>
  <c r="G412" i="1"/>
  <c r="G411" i="1"/>
  <c r="G401" i="1"/>
  <c r="G400" i="1"/>
  <c r="G399" i="1"/>
  <c r="G398" i="1"/>
  <c r="G396" i="1"/>
  <c r="G394" i="1"/>
  <c r="G390" i="1"/>
  <c r="G389" i="1"/>
  <c r="G388" i="1"/>
  <c r="G386" i="1"/>
  <c r="G387" i="1"/>
  <c r="F391" i="4"/>
  <c r="H383" i="1"/>
  <c r="G383" i="1"/>
  <c r="G384" i="1"/>
  <c r="G382" i="1"/>
  <c r="G381" i="1"/>
  <c r="G380" i="1"/>
  <c r="G379" i="1"/>
  <c r="G377" i="1"/>
  <c r="G376" i="1"/>
  <c r="G375" i="1"/>
  <c r="H373" i="1"/>
  <c r="H374" i="1"/>
  <c r="F378" i="4"/>
  <c r="G372" i="1"/>
  <c r="H371" i="1"/>
  <c r="G370" i="1"/>
  <c r="G369" i="1"/>
  <c r="G368" i="1"/>
  <c r="G367" i="1"/>
  <c r="H366" i="1"/>
  <c r="H364" i="1"/>
  <c r="F369" i="4"/>
  <c r="H365" i="1"/>
  <c r="E363" i="4"/>
  <c r="D358" i="1" s="1"/>
  <c r="H363" i="1"/>
  <c r="H362" i="1"/>
  <c r="G361" i="1"/>
  <c r="H360" i="1"/>
  <c r="H359" i="1"/>
  <c r="G357" i="1"/>
  <c r="G356" i="1"/>
  <c r="G355" i="1"/>
  <c r="G353" i="1"/>
  <c r="G351" i="1"/>
  <c r="G352" i="1"/>
  <c r="E351" i="4"/>
  <c r="E350" i="4" s="1"/>
  <c r="D345" i="1" s="1"/>
  <c r="G350" i="1"/>
  <c r="H349" i="1"/>
  <c r="H348" i="1"/>
  <c r="G343" i="1"/>
  <c r="G344" i="1"/>
  <c r="G342" i="1"/>
  <c r="G340" i="1"/>
  <c r="G341" i="1"/>
  <c r="G338" i="1"/>
  <c r="G337" i="1"/>
  <c r="G336" i="1"/>
  <c r="G335" i="1"/>
  <c r="G333" i="1"/>
  <c r="G332" i="1"/>
  <c r="G330" i="1"/>
  <c r="G329" i="1"/>
  <c r="G328" i="1"/>
  <c r="G327" i="1"/>
  <c r="G324" i="1"/>
  <c r="G323" i="1"/>
  <c r="G322" i="1"/>
  <c r="G320" i="1"/>
  <c r="G319" i="1"/>
  <c r="G318" i="1"/>
  <c r="G317" i="1"/>
  <c r="G316" i="1"/>
  <c r="G315" i="1"/>
  <c r="G314" i="1"/>
  <c r="G313" i="1"/>
  <c r="G311" i="1"/>
  <c r="G310" i="1"/>
  <c r="G309" i="1"/>
  <c r="G308" i="1"/>
  <c r="G305" i="1"/>
  <c r="G303" i="1"/>
  <c r="E299" i="4"/>
  <c r="D294" i="1" s="1"/>
  <c r="G302" i="1"/>
  <c r="G301" i="1"/>
  <c r="G298" i="1"/>
  <c r="G297" i="1"/>
  <c r="G295" i="1"/>
  <c r="F300" i="4"/>
  <c r="G296" i="1"/>
  <c r="G290" i="1"/>
  <c r="F418" i="4"/>
  <c r="E273" i="9"/>
  <c r="B273" i="9" s="1"/>
  <c r="H284" i="1"/>
  <c r="G280" i="1"/>
  <c r="E73" i="9"/>
  <c r="B73" i="9" s="1"/>
  <c r="F279" i="4"/>
  <c r="E72" i="9"/>
  <c r="B72" i="9" s="1"/>
  <c r="G278" i="1"/>
  <c r="G275" i="1"/>
  <c r="E70" i="9"/>
  <c r="G274" i="1"/>
  <c r="G273" i="1"/>
  <c r="G272" i="1"/>
  <c r="G271" i="1"/>
  <c r="G269" i="1"/>
  <c r="G270" i="1"/>
  <c r="G268" i="1"/>
  <c r="G267" i="1"/>
  <c r="G266" i="1"/>
  <c r="G265" i="1"/>
  <c r="G263" i="1"/>
  <c r="G262" i="1"/>
  <c r="E263" i="4"/>
  <c r="D259" i="1" s="1"/>
  <c r="G260" i="1"/>
  <c r="E69" i="9"/>
  <c r="B69" i="9" s="1"/>
  <c r="G261" i="1"/>
  <c r="G258" i="1"/>
  <c r="G257" i="1"/>
  <c r="E252" i="4"/>
  <c r="D248" i="1" s="1"/>
  <c r="E68" i="9"/>
  <c r="B68" i="9" s="1"/>
  <c r="E67" i="9"/>
  <c r="B67" i="9" s="1"/>
  <c r="E225" i="9"/>
  <c r="B225" i="9" s="1"/>
  <c r="F259" i="4"/>
  <c r="G254" i="1"/>
  <c r="E65" i="9"/>
  <c r="B65" i="9" s="1"/>
  <c r="G251" i="1"/>
  <c r="G250" i="1"/>
  <c r="G246" i="1"/>
  <c r="G245" i="1"/>
  <c r="G244" i="1"/>
  <c r="H240" i="1"/>
  <c r="H241" i="1"/>
  <c r="H239" i="1"/>
  <c r="H238" i="1"/>
  <c r="H235" i="1"/>
  <c r="H234" i="1"/>
  <c r="H232" i="1"/>
  <c r="H233" i="1"/>
  <c r="G231" i="1"/>
  <c r="E61" i="9"/>
  <c r="B61" i="9" s="1"/>
  <c r="E60" i="9"/>
  <c r="B60" i="9" s="1"/>
  <c r="G230" i="1"/>
  <c r="E59" i="9"/>
  <c r="B59" i="9" s="1"/>
  <c r="F231" i="4"/>
  <c r="G227" i="1"/>
  <c r="G228" i="1"/>
  <c r="H226" i="1"/>
  <c r="H224" i="1"/>
  <c r="H225" i="1"/>
  <c r="H223" i="1"/>
  <c r="G221" i="1"/>
  <c r="H221" i="1"/>
  <c r="G218" i="1"/>
  <c r="E57" i="9"/>
  <c r="B57" i="9" s="1"/>
  <c r="G216" i="1"/>
  <c r="G214" i="1"/>
  <c r="G212" i="1"/>
  <c r="F224" i="9"/>
  <c r="B224" i="9" s="1"/>
  <c r="G210" i="1"/>
  <c r="E56" i="9"/>
  <c r="B56" i="9" s="1"/>
  <c r="G208" i="1"/>
  <c r="G206" i="1"/>
  <c r="F210" i="4"/>
  <c r="F223" i="9"/>
  <c r="G204" i="1"/>
  <c r="G202" i="1"/>
  <c r="E196" i="4"/>
  <c r="D192" i="1" s="1"/>
  <c r="G200" i="1"/>
  <c r="E52" i="9"/>
  <c r="B52" i="9" s="1"/>
  <c r="G198" i="1"/>
  <c r="G196" i="1"/>
  <c r="E49" i="9"/>
  <c r="B49" i="9" s="1"/>
  <c r="G194" i="1"/>
  <c r="G191" i="1"/>
  <c r="G189" i="1"/>
  <c r="G187" i="1"/>
  <c r="E46" i="9"/>
  <c r="B46" i="9" s="1"/>
  <c r="F222" i="9"/>
  <c r="F188" i="4"/>
  <c r="E45" i="9"/>
  <c r="B45" i="9" s="1"/>
  <c r="F221" i="9"/>
  <c r="B221" i="9" s="1"/>
  <c r="G185" i="1"/>
  <c r="G183" i="1"/>
  <c r="E44" i="9"/>
  <c r="B44" i="9" s="1"/>
  <c r="F220" i="9"/>
  <c r="B220" i="9" s="1"/>
  <c r="G181" i="1"/>
  <c r="E43" i="9"/>
  <c r="B43" i="9" s="1"/>
  <c r="G179" i="1"/>
  <c r="E42" i="9"/>
  <c r="B42" i="9" s="1"/>
  <c r="F218" i="9"/>
  <c r="E41" i="9"/>
  <c r="B41" i="9" s="1"/>
  <c r="G177" i="1"/>
  <c r="G173" i="1"/>
  <c r="F177" i="4"/>
  <c r="G171" i="1"/>
  <c r="G169" i="1"/>
  <c r="G167" i="1"/>
  <c r="G165" i="1"/>
  <c r="E163" i="4"/>
  <c r="D159" i="1" s="1"/>
  <c r="F169" i="4"/>
  <c r="G163" i="1"/>
  <c r="E40" i="9"/>
  <c r="B40" i="9" s="1"/>
  <c r="G161" i="1"/>
  <c r="F164" i="4"/>
  <c r="G158" i="1"/>
  <c r="E152" i="4"/>
  <c r="D148" i="1" s="1"/>
  <c r="G156" i="1"/>
  <c r="F159" i="4"/>
  <c r="F217" i="9"/>
  <c r="B217" i="9" s="1"/>
  <c r="E39" i="9"/>
  <c r="B39" i="9" s="1"/>
  <c r="G150" i="1"/>
  <c r="F153" i="4"/>
  <c r="G145" i="1"/>
  <c r="G143" i="1"/>
  <c r="G141" i="1"/>
  <c r="G139" i="1"/>
  <c r="G137" i="1"/>
  <c r="G134" i="1"/>
  <c r="G132" i="1"/>
  <c r="G130" i="1"/>
  <c r="G124" i="1"/>
  <c r="E124" i="4"/>
  <c r="D120" i="1" s="1"/>
  <c r="G126" i="1"/>
  <c r="F128" i="4"/>
  <c r="G122" i="1"/>
  <c r="G119" i="1"/>
  <c r="G116" i="1"/>
  <c r="F120" i="4"/>
  <c r="F216" i="9"/>
  <c r="B216" i="9" s="1"/>
  <c r="E37" i="9"/>
  <c r="B37" i="9" s="1"/>
  <c r="E106" i="4"/>
  <c r="D102" i="1" s="1"/>
  <c r="F112" i="4"/>
  <c r="H101" i="1"/>
  <c r="E36" i="9"/>
  <c r="B36" i="9" s="1"/>
  <c r="H100" i="1"/>
  <c r="H99" i="1"/>
  <c r="H98" i="1"/>
  <c r="G97" i="1"/>
  <c r="G96" i="1"/>
  <c r="G95" i="1"/>
  <c r="F98" i="4"/>
  <c r="H94" i="1"/>
  <c r="G93" i="1"/>
  <c r="G92" i="1"/>
  <c r="G91" i="1"/>
  <c r="H90" i="1"/>
  <c r="G89" i="1"/>
  <c r="F91" i="4"/>
  <c r="G88" i="1"/>
  <c r="H86" i="1"/>
  <c r="H85" i="1"/>
  <c r="H84" i="1"/>
  <c r="H83" i="1"/>
  <c r="G82" i="1"/>
  <c r="G81" i="1"/>
  <c r="G80" i="1"/>
  <c r="H79" i="1"/>
  <c r="H77" i="1"/>
  <c r="H76" i="1"/>
  <c r="H75" i="1"/>
  <c r="H74" i="1"/>
  <c r="H73" i="1"/>
  <c r="E34" i="9"/>
  <c r="B34" i="9" s="1"/>
  <c r="F74" i="4"/>
  <c r="H71" i="1"/>
  <c r="E33" i="9"/>
  <c r="B33" i="9" s="1"/>
  <c r="H68" i="1"/>
  <c r="H67" i="1"/>
  <c r="H66" i="1"/>
  <c r="H65" i="1"/>
  <c r="H64" i="1"/>
  <c r="E29" i="9"/>
  <c r="B29" i="9" s="1"/>
  <c r="H63" i="1"/>
  <c r="H62" i="1"/>
  <c r="H61" i="1"/>
  <c r="E28" i="9"/>
  <c r="B28" i="9" s="1"/>
  <c r="H60" i="1"/>
  <c r="H59" i="1"/>
  <c r="F62" i="4"/>
  <c r="E27" i="9"/>
  <c r="B27" i="9" s="1"/>
  <c r="H58" i="1"/>
  <c r="E50" i="4"/>
  <c r="D46" i="1" s="1"/>
  <c r="H57" i="1"/>
  <c r="H55" i="1"/>
  <c r="F59" i="4"/>
  <c r="H56" i="1"/>
  <c r="E25" i="9"/>
  <c r="B25" i="9" s="1"/>
  <c r="H54" i="1"/>
  <c r="H53" i="1"/>
  <c r="H51" i="1"/>
  <c r="H50" i="1"/>
  <c r="H48" i="1"/>
  <c r="H47" i="1"/>
  <c r="G45" i="1"/>
  <c r="G44" i="1"/>
  <c r="G43" i="1"/>
  <c r="G42" i="1"/>
  <c r="G41" i="1"/>
  <c r="G40" i="1"/>
  <c r="G39" i="1"/>
  <c r="G38" i="1"/>
  <c r="G37" i="1"/>
  <c r="G36" i="1"/>
  <c r="G35" i="1"/>
  <c r="G34" i="1"/>
  <c r="G33" i="1"/>
  <c r="G32" i="1"/>
  <c r="G31" i="1"/>
  <c r="G30" i="1"/>
  <c r="G28" i="1"/>
  <c r="G27" i="1"/>
  <c r="G25" i="1"/>
  <c r="G26" i="1"/>
  <c r="F29" i="4"/>
  <c r="G24" i="1"/>
  <c r="G23" i="1"/>
  <c r="G22" i="1"/>
  <c r="G21" i="1"/>
  <c r="G19" i="1"/>
  <c r="G20" i="1"/>
  <c r="F213" i="9"/>
  <c r="B213" i="9" s="1"/>
  <c r="G18" i="1"/>
  <c r="G17" i="1"/>
  <c r="G16" i="1"/>
  <c r="G15" i="1"/>
  <c r="G13" i="1"/>
  <c r="G14" i="1"/>
  <c r="G12" i="1"/>
  <c r="G11" i="1"/>
  <c r="G10" i="1"/>
  <c r="G8" i="1"/>
  <c r="G7" i="1"/>
  <c r="G4" i="1"/>
  <c r="F8" i="4"/>
  <c r="E283" i="9"/>
  <c r="E26" i="9"/>
  <c r="B26" i="9" s="1"/>
  <c r="F214" i="9"/>
  <c r="E284" i="9"/>
  <c r="B284" i="9" s="1"/>
  <c r="G1412" i="1"/>
  <c r="G1414" i="1"/>
  <c r="G1411" i="1"/>
  <c r="C1409" i="1"/>
  <c r="H1405" i="1"/>
  <c r="H1404" i="1"/>
  <c r="H1401" i="1"/>
  <c r="H1403" i="1"/>
  <c r="G1388" i="1"/>
  <c r="G1389" i="1"/>
  <c r="H1376" i="1"/>
  <c r="H1377" i="1"/>
  <c r="H1371" i="1"/>
  <c r="G1334" i="1"/>
  <c r="H1322" i="1"/>
  <c r="G1307" i="1"/>
  <c r="G1308" i="1"/>
  <c r="C1300" i="1"/>
  <c r="D5" i="6"/>
  <c r="F5" i="6" s="1"/>
  <c r="G655" i="1"/>
  <c r="H823" i="1"/>
  <c r="H814" i="1"/>
  <c r="H809" i="1"/>
  <c r="H766" i="1"/>
  <c r="G715" i="1"/>
  <c r="F219" i="9"/>
  <c r="B219" i="9" s="1"/>
  <c r="G713" i="1"/>
  <c r="G711" i="1"/>
  <c r="G691" i="1"/>
  <c r="G688" i="1"/>
  <c r="G687" i="1"/>
  <c r="G666" i="1"/>
  <c r="G662" i="1"/>
  <c r="G658" i="1"/>
  <c r="G648" i="1"/>
  <c r="G646" i="1"/>
  <c r="H644" i="1"/>
  <c r="H645" i="1"/>
  <c r="H413" i="1"/>
  <c r="H405" i="1"/>
  <c r="H411" i="1"/>
  <c r="H412" i="1"/>
  <c r="G374" i="1"/>
  <c r="G373" i="1"/>
  <c r="G371" i="1"/>
  <c r="G366" i="1"/>
  <c r="G364" i="1"/>
  <c r="G365" i="1"/>
  <c r="G362" i="1"/>
  <c r="G359" i="1"/>
  <c r="G360" i="1"/>
  <c r="D299" i="4"/>
  <c r="H275" i="1"/>
  <c r="H276" i="1"/>
  <c r="D263" i="4"/>
  <c r="F264" i="4"/>
  <c r="G255" i="1"/>
  <c r="G256" i="1"/>
  <c r="G233" i="1"/>
  <c r="G232" i="1"/>
  <c r="H209" i="1"/>
  <c r="H206" i="1"/>
  <c r="H184" i="1"/>
  <c r="H186" i="1"/>
  <c r="H179" i="1"/>
  <c r="H178" i="1"/>
  <c r="H173" i="1"/>
  <c r="H175" i="1"/>
  <c r="H174" i="1"/>
  <c r="H170" i="1"/>
  <c r="H165" i="1"/>
  <c r="H164" i="1"/>
  <c r="H160" i="1"/>
  <c r="H161" i="1"/>
  <c r="H155" i="1"/>
  <c r="H154" i="1"/>
  <c r="H150" i="1"/>
  <c r="H149" i="1"/>
  <c r="D152" i="4"/>
  <c r="C148" i="1" s="1"/>
  <c r="G148" i="1" s="1"/>
  <c r="H125" i="1"/>
  <c r="H124" i="1"/>
  <c r="H118" i="1"/>
  <c r="H117" i="1"/>
  <c r="C87" i="1"/>
  <c r="B215" i="9"/>
  <c r="G70" i="1"/>
  <c r="G59" i="1"/>
  <c r="G57" i="1"/>
  <c r="G55" i="1"/>
  <c r="H9" i="1"/>
  <c r="H8" i="1"/>
  <c r="H6" i="1"/>
  <c r="H5" i="1"/>
  <c r="H4" i="1"/>
  <c r="G103" i="1"/>
  <c r="G104" i="1"/>
  <c r="G105" i="1"/>
  <c r="G106" i="1"/>
  <c r="G107" i="1"/>
  <c r="G108" i="1"/>
  <c r="G109" i="1"/>
  <c r="G110" i="1"/>
  <c r="G111" i="1"/>
  <c r="G112" i="1"/>
  <c r="G113" i="1"/>
  <c r="G114" i="1"/>
  <c r="G115" i="1"/>
  <c r="G123" i="1"/>
  <c r="G127" i="1"/>
  <c r="G131" i="1"/>
  <c r="G138" i="1"/>
  <c r="G142" i="1"/>
  <c r="G146" i="1"/>
  <c r="G149" i="1"/>
  <c r="G153" i="1"/>
  <c r="G157" i="1"/>
  <c r="G160" i="1"/>
  <c r="G164" i="1"/>
  <c r="G168" i="1"/>
  <c r="G172" i="1"/>
  <c r="G176" i="1"/>
  <c r="G180" i="1"/>
  <c r="G184" i="1"/>
  <c r="G188" i="1"/>
  <c r="G195" i="1"/>
  <c r="G199" i="1"/>
  <c r="G203" i="1"/>
  <c r="G207" i="1"/>
  <c r="G211" i="1"/>
  <c r="G215" i="1"/>
  <c r="G219" i="1"/>
  <c r="G118" i="1"/>
  <c r="G121" i="1"/>
  <c r="G125" i="1"/>
  <c r="G129" i="1"/>
  <c r="G133" i="1"/>
  <c r="G136" i="1"/>
  <c r="G140" i="1"/>
  <c r="G144" i="1"/>
  <c r="G151" i="1"/>
  <c r="G155" i="1"/>
  <c r="G162" i="1"/>
  <c r="G166" i="1"/>
  <c r="G170" i="1"/>
  <c r="G174" i="1"/>
  <c r="G178" i="1"/>
  <c r="G182" i="1"/>
  <c r="G186" i="1"/>
  <c r="G190" i="1"/>
  <c r="G193" i="1"/>
  <c r="G197" i="1"/>
  <c r="G201" i="1"/>
  <c r="G205" i="1"/>
  <c r="G209" i="1"/>
  <c r="G213" i="1"/>
  <c r="G217" i="1"/>
  <c r="G1447" i="1"/>
  <c r="J1447" i="1"/>
  <c r="H1447" i="1"/>
  <c r="G1451" i="1"/>
  <c r="J1451" i="1"/>
  <c r="H1451" i="1"/>
  <c r="G1454" i="1"/>
  <c r="H1454" i="1"/>
  <c r="G1457" i="1"/>
  <c r="I1457" i="1" s="1"/>
  <c r="J1457" i="1"/>
  <c r="H1457" i="1"/>
  <c r="G1461" i="1"/>
  <c r="H1461" i="1"/>
  <c r="G1464" i="1"/>
  <c r="I1464" i="1" s="1"/>
  <c r="J1464" i="1"/>
  <c r="H1464" i="1"/>
  <c r="G1468" i="1"/>
  <c r="I1468" i="1" s="1"/>
  <c r="J1468" i="1"/>
  <c r="H1468" i="1"/>
  <c r="G1472" i="1"/>
  <c r="J1472" i="1"/>
  <c r="H1472" i="1"/>
  <c r="H1490" i="1"/>
  <c r="G1490" i="1"/>
  <c r="G1479" i="1"/>
  <c r="J1479" i="1"/>
  <c r="H1479" i="1"/>
  <c r="H1494" i="1"/>
  <c r="G1494" i="1"/>
  <c r="H1532" i="1"/>
  <c r="G1532" i="1"/>
  <c r="H1540" i="1"/>
  <c r="G1540" i="1"/>
  <c r="H1548" i="1"/>
  <c r="G1548" i="1"/>
  <c r="H1556" i="1"/>
  <c r="G1556" i="1"/>
  <c r="H1564" i="1"/>
  <c r="G1564" i="1"/>
  <c r="H1572" i="1"/>
  <c r="G1572" i="1"/>
  <c r="H1580" i="1"/>
  <c r="G1580" i="1"/>
  <c r="G1449" i="1"/>
  <c r="J1449" i="1"/>
  <c r="H1449" i="1"/>
  <c r="G1453" i="1"/>
  <c r="H1453" i="1"/>
  <c r="G1455" i="1"/>
  <c r="J1455" i="1"/>
  <c r="H1455" i="1"/>
  <c r="G1459" i="1"/>
  <c r="J1459" i="1"/>
  <c r="H1459" i="1"/>
  <c r="G1462" i="1"/>
  <c r="I1462" i="1" s="1"/>
  <c r="J1462" i="1"/>
  <c r="H1462" i="1"/>
  <c r="G1466" i="1"/>
  <c r="I1466" i="1" s="1"/>
  <c r="J1466" i="1"/>
  <c r="H1466" i="1"/>
  <c r="G1474" i="1"/>
  <c r="J1474" i="1"/>
  <c r="H1474" i="1"/>
  <c r="I1476" i="1"/>
  <c r="H1482" i="1"/>
  <c r="G1482" i="1"/>
  <c r="H1498" i="1"/>
  <c r="G1498" i="1"/>
  <c r="G1522" i="1"/>
  <c r="H1522" i="1"/>
  <c r="G1530" i="1"/>
  <c r="H1530" i="1"/>
  <c r="G1538" i="1"/>
  <c r="H1538" i="1"/>
  <c r="G1546" i="1"/>
  <c r="H1546" i="1"/>
  <c r="G1554" i="1"/>
  <c r="H1554" i="1"/>
  <c r="G1562" i="1"/>
  <c r="H1562" i="1"/>
  <c r="G1570" i="1"/>
  <c r="H1570" i="1"/>
  <c r="G1578" i="1"/>
  <c r="H1578" i="1"/>
  <c r="H1442" i="1"/>
  <c r="I1446" i="1"/>
  <c r="I1450" i="1"/>
  <c r="I1456" i="1"/>
  <c r="I1460" i="1"/>
  <c r="I1463" i="1"/>
  <c r="I1467" i="1"/>
  <c r="I1471" i="1"/>
  <c r="G1477" i="1"/>
  <c r="J1477" i="1"/>
  <c r="H1477" i="1"/>
  <c r="H1486" i="1"/>
  <c r="G1486" i="1"/>
  <c r="H1519" i="1"/>
  <c r="G1519" i="1"/>
  <c r="H1527" i="1"/>
  <c r="G1527" i="1"/>
  <c r="H1535" i="1"/>
  <c r="G1535" i="1"/>
  <c r="H1543" i="1"/>
  <c r="G1543" i="1"/>
  <c r="H1551" i="1"/>
  <c r="G1551" i="1"/>
  <c r="H1559" i="1"/>
  <c r="G1559" i="1"/>
  <c r="H1567" i="1"/>
  <c r="G1567" i="1"/>
  <c r="H1575" i="1"/>
  <c r="G1575" i="1"/>
  <c r="D1056" i="1"/>
  <c r="F51" i="4"/>
  <c r="D50" i="4"/>
  <c r="F364" i="4"/>
  <c r="D363" i="4"/>
  <c r="D350" i="4" s="1"/>
  <c r="D643" i="4"/>
  <c r="F416" i="4"/>
  <c r="F421" i="4"/>
  <c r="F485" i="4"/>
  <c r="D484" i="4"/>
  <c r="H286" i="9"/>
  <c r="E87" i="5"/>
  <c r="D1065" i="1" s="1"/>
  <c r="F119" i="5"/>
  <c r="D118" i="5"/>
  <c r="F99" i="6"/>
  <c r="D89" i="6"/>
  <c r="F130" i="6"/>
  <c r="D129" i="6"/>
  <c r="E7" i="4"/>
  <c r="D139" i="4"/>
  <c r="F312" i="4"/>
  <c r="D311" i="4"/>
  <c r="F473" i="4"/>
  <c r="D472" i="4"/>
  <c r="E484" i="4"/>
  <c r="D478" i="1" s="1"/>
  <c r="D593" i="4"/>
  <c r="G289" i="9"/>
  <c r="F177" i="5"/>
  <c r="C1097" i="1"/>
  <c r="C1393" i="1"/>
  <c r="C1424" i="1"/>
  <c r="G1440" i="1"/>
  <c r="I1440" i="1" s="1"/>
  <c r="G1442" i="1"/>
  <c r="I1442" i="1" s="1"/>
  <c r="G1444" i="1"/>
  <c r="I1444" i="1" s="1"/>
  <c r="F83" i="4"/>
  <c r="D82" i="4"/>
  <c r="F107" i="4"/>
  <c r="D106" i="4"/>
  <c r="D196" i="4"/>
  <c r="F225" i="4"/>
  <c r="D224" i="4"/>
  <c r="F253" i="4"/>
  <c r="D252" i="4"/>
  <c r="E311" i="4"/>
  <c r="D306" i="1" s="1"/>
  <c r="D344" i="4"/>
  <c r="D644" i="4"/>
  <c r="F417" i="4"/>
  <c r="E421" i="4"/>
  <c r="D459" i="4"/>
  <c r="D420" i="4" s="1"/>
  <c r="E472" i="4"/>
  <c r="D466" i="1" s="1"/>
  <c r="E567" i="4"/>
  <c r="D561" i="1" s="1"/>
  <c r="D625" i="4"/>
  <c r="D134" i="5"/>
  <c r="G297" i="9"/>
  <c r="E297" i="9" s="1"/>
  <c r="D1066" i="1"/>
  <c r="D1299" i="1"/>
  <c r="I24" i="3"/>
  <c r="D7" i="4"/>
  <c r="E82" i="4"/>
  <c r="D78" i="1" s="1"/>
  <c r="D124" i="4"/>
  <c r="D163" i="4"/>
  <c r="E224" i="4"/>
  <c r="D220" i="1" s="1"/>
  <c r="E515" i="4"/>
  <c r="D509" i="1" s="1"/>
  <c r="E643" i="4"/>
  <c r="D637" i="1" s="1"/>
  <c r="G286" i="9"/>
  <c r="F88" i="5"/>
  <c r="H287" i="9"/>
  <c r="E287" i="9" s="1"/>
  <c r="B287" i="9" s="1"/>
  <c r="E146" i="5"/>
  <c r="D1124" i="1" s="1"/>
  <c r="F206" i="5"/>
  <c r="D238" i="5"/>
  <c r="B274" i="9"/>
  <c r="E35" i="6"/>
  <c r="D42" i="8"/>
  <c r="D49" i="8"/>
  <c r="C1524" i="1" s="1"/>
  <c r="E142" i="9"/>
  <c r="B142" i="9" s="1"/>
  <c r="F36" i="6"/>
  <c r="D35" i="6"/>
  <c r="F122" i="6"/>
  <c r="D114" i="6"/>
  <c r="E5" i="7"/>
  <c r="B22" i="9"/>
  <c r="E32" i="9"/>
  <c r="B32" i="9" s="1"/>
  <c r="B38" i="9"/>
  <c r="E48" i="9"/>
  <c r="B48" i="9" s="1"/>
  <c r="B54" i="9"/>
  <c r="E64" i="9"/>
  <c r="B64" i="9" s="1"/>
  <c r="B70" i="9"/>
  <c r="E80" i="9"/>
  <c r="B80" i="9" s="1"/>
  <c r="B86" i="9"/>
  <c r="B97" i="9"/>
  <c r="B101" i="9"/>
  <c r="B105" i="9"/>
  <c r="B109" i="9"/>
  <c r="B117" i="9"/>
  <c r="B125" i="9"/>
  <c r="B133" i="9"/>
  <c r="B141" i="9"/>
  <c r="B145" i="9"/>
  <c r="B153" i="9"/>
  <c r="G196" i="9"/>
  <c r="E196" i="9" s="1"/>
  <c r="B196" i="9" s="1"/>
  <c r="G204" i="9"/>
  <c r="E204" i="9" s="1"/>
  <c r="B204"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F212" i="9" s="1"/>
  <c r="B212" i="9" s="1"/>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I10" i="9"/>
  <c r="E96" i="9"/>
  <c r="B96" i="9" s="1"/>
  <c r="E100" i="9"/>
  <c r="B100" i="9" s="1"/>
  <c r="E104" i="9"/>
  <c r="B104" i="9" s="1"/>
  <c r="E108" i="9"/>
  <c r="B108" i="9" s="1"/>
  <c r="B247" i="9"/>
  <c r="B255" i="9"/>
  <c r="B263" i="9"/>
  <c r="B271" i="9"/>
  <c r="B98" i="9"/>
  <c r="B102" i="9"/>
  <c r="B106" i="9"/>
  <c r="G192" i="9"/>
  <c r="E192" i="9" s="1"/>
  <c r="B192" i="9" s="1"/>
  <c r="G200" i="9"/>
  <c r="E200" i="9" s="1"/>
  <c r="B200" i="9" s="1"/>
  <c r="G208" i="9"/>
  <c r="E208" i="9" s="1"/>
  <c r="B208" i="9" s="1"/>
  <c r="B223" i="9"/>
  <c r="B226" i="9"/>
  <c r="B230" i="9"/>
  <c r="B234" i="9"/>
  <c r="B238" i="9"/>
  <c r="B242" i="9"/>
  <c r="B246" i="9"/>
  <c r="B250" i="9"/>
  <c r="B254" i="9"/>
  <c r="B258" i="9"/>
  <c r="B262" i="9"/>
  <c r="B266" i="9"/>
  <c r="B270" i="9"/>
  <c r="B214" i="9"/>
  <c r="B218" i="9"/>
  <c r="B222" i="9"/>
  <c r="F275" i="9"/>
  <c r="F228" i="9"/>
  <c r="B228" i="9" s="1"/>
  <c r="F231" i="9"/>
  <c r="B231" i="9" s="1"/>
  <c r="F232" i="9"/>
  <c r="B232" i="9" s="1"/>
  <c r="F235" i="9"/>
  <c r="B235" i="9" s="1"/>
  <c r="F236" i="9"/>
  <c r="B236" i="9" s="1"/>
  <c r="F239" i="9"/>
  <c r="B239" i="9" s="1"/>
  <c r="F240" i="9"/>
  <c r="B240" i="9" s="1"/>
  <c r="F244" i="9"/>
  <c r="B244" i="9" s="1"/>
  <c r="F248" i="9"/>
  <c r="B248" i="9" s="1"/>
  <c r="F252" i="9"/>
  <c r="B252" i="9" s="1"/>
  <c r="F256" i="9"/>
  <c r="B256" i="9" s="1"/>
  <c r="F260" i="9"/>
  <c r="B260" i="9" s="1"/>
  <c r="F264" i="9"/>
  <c r="B264" i="9" s="1"/>
  <c r="F268" i="9"/>
  <c r="B268" i="9" s="1"/>
  <c r="B281" i="9"/>
  <c r="B283" i="9"/>
  <c r="F258" i="5" l="1"/>
  <c r="C1235" i="1"/>
  <c r="E289" i="9"/>
  <c r="B289" i="9" s="1"/>
  <c r="H1048" i="1"/>
  <c r="G1499" i="1"/>
  <c r="G1481" i="1"/>
  <c r="D1408" i="1"/>
  <c r="G1348" i="1"/>
  <c r="E237" i="5"/>
  <c r="E175" i="5" s="1"/>
  <c r="D1152" i="1" s="1"/>
  <c r="F245" i="5"/>
  <c r="C1222" i="1"/>
  <c r="D1183" i="1"/>
  <c r="C1183" i="1"/>
  <c r="E292" i="9"/>
  <c r="B292" i="9" s="1"/>
  <c r="D176" i="5"/>
  <c r="F176" i="5" s="1"/>
  <c r="H1184" i="1"/>
  <c r="D1153" i="1"/>
  <c r="G291" i="9"/>
  <c r="E291" i="9" s="1"/>
  <c r="B291" i="9" s="1"/>
  <c r="C1167" i="1"/>
  <c r="G1167" i="1" s="1"/>
  <c r="F190" i="5"/>
  <c r="G1154" i="1"/>
  <c r="H1157" i="1"/>
  <c r="G1157" i="1"/>
  <c r="G1127" i="1"/>
  <c r="F146" i="5"/>
  <c r="D68" i="5"/>
  <c r="H21" i="3" s="1"/>
  <c r="C1065" i="1"/>
  <c r="E286" i="9"/>
  <c r="B286" i="9" s="1"/>
  <c r="G1034" i="1"/>
  <c r="H1019" i="1"/>
  <c r="E7" i="5"/>
  <c r="D985" i="1" s="1"/>
  <c r="F12" i="5"/>
  <c r="C990" i="1"/>
  <c r="G991" i="1"/>
  <c r="H991" i="1"/>
  <c r="G986" i="1"/>
  <c r="G574" i="1"/>
  <c r="E165" i="9"/>
  <c r="B165" i="9" s="1"/>
  <c r="D346" i="1"/>
  <c r="H346" i="1"/>
  <c r="G346" i="1"/>
  <c r="H1409" i="1"/>
  <c r="G1409" i="1"/>
  <c r="D141" i="6"/>
  <c r="H28" i="3" s="1"/>
  <c r="H24" i="3"/>
  <c r="C1299" i="1"/>
  <c r="G1300" i="1"/>
  <c r="H1300" i="1"/>
  <c r="F299" i="4"/>
  <c r="C294" i="1"/>
  <c r="F263" i="4"/>
  <c r="C259" i="1"/>
  <c r="F152" i="4"/>
  <c r="H20" i="9"/>
  <c r="G20" i="9"/>
  <c r="H148" i="1"/>
  <c r="G87" i="1"/>
  <c r="H87" i="1"/>
  <c r="F420" i="4"/>
  <c r="C414" i="1"/>
  <c r="F114" i="6"/>
  <c r="H27" i="3"/>
  <c r="C1408" i="1"/>
  <c r="I34" i="3"/>
  <c r="C1517" i="1"/>
  <c r="E296" i="9"/>
  <c r="I10" i="3" s="1"/>
  <c r="B297" i="9"/>
  <c r="F625" i="4"/>
  <c r="C619" i="1"/>
  <c r="E420" i="4"/>
  <c r="D415" i="1"/>
  <c r="F344" i="4"/>
  <c r="C339" i="1"/>
  <c r="F224" i="4"/>
  <c r="C220" i="1"/>
  <c r="G1393" i="1"/>
  <c r="H1393" i="1"/>
  <c r="C587" i="1"/>
  <c r="F593" i="4"/>
  <c r="D528" i="4"/>
  <c r="D635" i="4" s="1"/>
  <c r="C306" i="1"/>
  <c r="F311" i="4"/>
  <c r="E6" i="4"/>
  <c r="D3" i="1"/>
  <c r="F89" i="6"/>
  <c r="C1383" i="1"/>
  <c r="C637" i="1"/>
  <c r="F643" i="4"/>
  <c r="F50" i="4"/>
  <c r="C46" i="1"/>
  <c r="H523" i="1"/>
  <c r="G523" i="1"/>
  <c r="H1124" i="1"/>
  <c r="G1124" i="1"/>
  <c r="F163" i="4"/>
  <c r="D151" i="4"/>
  <c r="C159" i="1"/>
  <c r="F124" i="4"/>
  <c r="C120" i="1"/>
  <c r="H561" i="1"/>
  <c r="G561" i="1"/>
  <c r="F82" i="4"/>
  <c r="C78" i="1"/>
  <c r="G1097" i="1"/>
  <c r="H1097" i="1"/>
  <c r="F363" i="4"/>
  <c r="C358" i="1"/>
  <c r="I1477" i="1"/>
  <c r="I1474" i="1"/>
  <c r="I1455" i="1"/>
  <c r="I1479" i="1"/>
  <c r="I1447" i="1"/>
  <c r="F35" i="6"/>
  <c r="H25" i="3"/>
  <c r="C1329" i="1"/>
  <c r="I25" i="3"/>
  <c r="D1329" i="1"/>
  <c r="H509" i="1"/>
  <c r="G509" i="1"/>
  <c r="G1299" i="1"/>
  <c r="H1299" i="1"/>
  <c r="F134" i="5"/>
  <c r="C1112" i="1"/>
  <c r="C638" i="1"/>
  <c r="F644" i="4"/>
  <c r="F252" i="4"/>
  <c r="C248" i="1"/>
  <c r="F196" i="4"/>
  <c r="C192" i="1"/>
  <c r="H1183" i="1"/>
  <c r="G1183" i="1"/>
  <c r="C466" i="1"/>
  <c r="F472" i="4"/>
  <c r="E298" i="4"/>
  <c r="F129" i="6"/>
  <c r="C1423" i="1"/>
  <c r="E141" i="6"/>
  <c r="E68" i="5"/>
  <c r="D43" i="8"/>
  <c r="K1432" i="9" s="1"/>
  <c r="I1459" i="1"/>
  <c r="I1449" i="1"/>
  <c r="I1472" i="1"/>
  <c r="I1451" i="1"/>
  <c r="B191" i="9"/>
  <c r="I29" i="3"/>
  <c r="D1436" i="1"/>
  <c r="H1524" i="1"/>
  <c r="G1524" i="1"/>
  <c r="F238" i="5"/>
  <c r="D237" i="5"/>
  <c r="C1215" i="1"/>
  <c r="D298" i="4"/>
  <c r="D408" i="4" s="1"/>
  <c r="F7" i="4"/>
  <c r="D6" i="4"/>
  <c r="C3" i="1"/>
  <c r="H1066" i="1"/>
  <c r="G1066" i="1"/>
  <c r="H20" i="3"/>
  <c r="C985" i="1"/>
  <c r="C453" i="1"/>
  <c r="F459" i="4"/>
  <c r="F350" i="4"/>
  <c r="C345" i="1"/>
  <c r="F106" i="4"/>
  <c r="C102" i="1"/>
  <c r="G1424" i="1"/>
  <c r="H1424" i="1"/>
  <c r="F139" i="4"/>
  <c r="C135" i="1"/>
  <c r="F118" i="5"/>
  <c r="C1096" i="1"/>
  <c r="F484" i="4"/>
  <c r="C478" i="1"/>
  <c r="E151" i="4"/>
  <c r="H1056" i="1"/>
  <c r="G1056" i="1"/>
  <c r="E528" i="4"/>
  <c r="H1065" i="1"/>
  <c r="G1065" i="1"/>
  <c r="H1235" i="1" l="1"/>
  <c r="G1235" i="1"/>
  <c r="I23" i="3"/>
  <c r="D1214" i="1"/>
  <c r="H1222" i="1"/>
  <c r="G1222" i="1"/>
  <c r="H22" i="3"/>
  <c r="C1153" i="1"/>
  <c r="H1153" i="1" s="1"/>
  <c r="H1167" i="1"/>
  <c r="D6" i="5"/>
  <c r="F68" i="5"/>
  <c r="C1046" i="1"/>
  <c r="F7" i="5"/>
  <c r="I20" i="3"/>
  <c r="G990" i="1"/>
  <c r="H990" i="1"/>
  <c r="E20" i="9"/>
  <c r="B20" i="9" s="1"/>
  <c r="F141" i="6"/>
  <c r="C1435" i="1"/>
  <c r="G294" i="1"/>
  <c r="H294" i="1"/>
  <c r="G259" i="1"/>
  <c r="H259" i="1"/>
  <c r="C629" i="1"/>
  <c r="F635" i="4"/>
  <c r="H1096" i="1"/>
  <c r="G1096" i="1"/>
  <c r="H102" i="1"/>
  <c r="G102" i="1"/>
  <c r="C403" i="1"/>
  <c r="G985" i="1"/>
  <c r="H985" i="1"/>
  <c r="F298" i="4"/>
  <c r="D407" i="4"/>
  <c r="C293" i="1"/>
  <c r="I28" i="3"/>
  <c r="D1435" i="1"/>
  <c r="H192" i="1"/>
  <c r="G192" i="1"/>
  <c r="G299" i="9"/>
  <c r="E299" i="9" s="1"/>
  <c r="G637" i="1"/>
  <c r="H637" i="1"/>
  <c r="E412" i="4"/>
  <c r="I16" i="3"/>
  <c r="D2" i="1"/>
  <c r="H339" i="1"/>
  <c r="G339" i="1"/>
  <c r="H619" i="1"/>
  <c r="G619" i="1"/>
  <c r="G295" i="9"/>
  <c r="E295" i="9" s="1"/>
  <c r="B295" i="9" s="1"/>
  <c r="G3" i="1"/>
  <c r="H3" i="1"/>
  <c r="G1423" i="1"/>
  <c r="H1423" i="1"/>
  <c r="H466" i="1"/>
  <c r="G466" i="1"/>
  <c r="H638" i="1"/>
  <c r="G638" i="1"/>
  <c r="H159" i="1"/>
  <c r="G159" i="1"/>
  <c r="G46" i="1"/>
  <c r="H46" i="1"/>
  <c r="G1383" i="1"/>
  <c r="H1383" i="1"/>
  <c r="H587" i="1"/>
  <c r="G587" i="1"/>
  <c r="I17" i="3"/>
  <c r="E289" i="4"/>
  <c r="D147" i="1"/>
  <c r="H1215" i="1"/>
  <c r="G1215" i="1"/>
  <c r="E636" i="4"/>
  <c r="D630" i="1" s="1"/>
  <c r="D522" i="1"/>
  <c r="H478" i="1"/>
  <c r="G478" i="1"/>
  <c r="H135" i="1"/>
  <c r="G135" i="1"/>
  <c r="G345" i="1"/>
  <c r="H345" i="1"/>
  <c r="H453" i="1"/>
  <c r="G453" i="1"/>
  <c r="C984" i="1"/>
  <c r="D412" i="4"/>
  <c r="F6" i="4"/>
  <c r="H16" i="3"/>
  <c r="C2" i="1"/>
  <c r="F237" i="5"/>
  <c r="H23" i="3"/>
  <c r="C1214" i="1"/>
  <c r="D175" i="5"/>
  <c r="G276" i="9" s="1"/>
  <c r="G1436" i="1"/>
  <c r="H1436" i="1"/>
  <c r="I35" i="3"/>
  <c r="C1518" i="1"/>
  <c r="H11" i="3" s="1"/>
  <c r="H248" i="1"/>
  <c r="G248" i="1"/>
  <c r="H1112" i="1"/>
  <c r="G1112" i="1"/>
  <c r="D289" i="4"/>
  <c r="F151" i="4"/>
  <c r="H17" i="3"/>
  <c r="C147" i="1"/>
  <c r="G294" i="9"/>
  <c r="E294" i="9" s="1"/>
  <c r="H306" i="1"/>
  <c r="G306" i="1"/>
  <c r="H220" i="1"/>
  <c r="G220" i="1"/>
  <c r="G415" i="1"/>
  <c r="H415" i="1"/>
  <c r="H1517" i="1"/>
  <c r="G1517" i="1"/>
  <c r="G1408" i="1"/>
  <c r="H1408" i="1"/>
  <c r="I21" i="3"/>
  <c r="D1046" i="1"/>
  <c r="E6" i="5"/>
  <c r="G282" i="9" s="1"/>
  <c r="E282" i="9" s="1"/>
  <c r="B282" i="9" s="1"/>
  <c r="D293" i="1"/>
  <c r="E407" i="4"/>
  <c r="D402" i="1" s="1"/>
  <c r="E408" i="4"/>
  <c r="D403" i="1" s="1"/>
  <c r="H1329" i="1"/>
  <c r="G1329" i="1"/>
  <c r="H358" i="1"/>
  <c r="G358" i="1"/>
  <c r="H78" i="1"/>
  <c r="G78" i="1"/>
  <c r="H120" i="1"/>
  <c r="G120" i="1"/>
  <c r="D636" i="4"/>
  <c r="F528" i="4"/>
  <c r="C522" i="1"/>
  <c r="D414" i="1"/>
  <c r="G414" i="1" s="1"/>
  <c r="E635" i="4"/>
  <c r="D629" i="1" s="1"/>
  <c r="G1435" i="1" l="1"/>
  <c r="G1153" i="1"/>
  <c r="H1435" i="1"/>
  <c r="H9" i="3"/>
  <c r="K3" i="9" s="1"/>
  <c r="G1046" i="1"/>
  <c r="F6" i="5"/>
  <c r="E19" i="9"/>
  <c r="F408" i="4"/>
  <c r="H1214" i="1"/>
  <c r="G1214" i="1"/>
  <c r="H1046" i="1"/>
  <c r="D407" i="1"/>
  <c r="E639" i="4"/>
  <c r="N3" i="9"/>
  <c r="H522" i="1"/>
  <c r="G522" i="1"/>
  <c r="H414" i="1"/>
  <c r="B294" i="9"/>
  <c r="E293" i="9"/>
  <c r="I11" i="3" s="1"/>
  <c r="D413" i="4"/>
  <c r="D414" i="4" s="1"/>
  <c r="F289" i="4"/>
  <c r="D291" i="4"/>
  <c r="C285" i="1"/>
  <c r="D639" i="4"/>
  <c r="F412" i="4"/>
  <c r="C407" i="1"/>
  <c r="F407" i="4"/>
  <c r="C402" i="1"/>
  <c r="H403" i="1"/>
  <c r="G403" i="1"/>
  <c r="F636" i="4"/>
  <c r="C630" i="1"/>
  <c r="B299" i="9"/>
  <c r="E298" i="9"/>
  <c r="H147" i="1"/>
  <c r="G147" i="1"/>
  <c r="G1518" i="1"/>
  <c r="H1518" i="1"/>
  <c r="F175" i="5"/>
  <c r="C1152" i="1"/>
  <c r="H2" i="1"/>
  <c r="G2" i="1"/>
  <c r="D290" i="4"/>
  <c r="H276" i="9"/>
  <c r="E276" i="9" s="1"/>
  <c r="D984" i="1"/>
  <c r="H8" i="3" s="1"/>
  <c r="E291" i="4"/>
  <c r="D287" i="1" s="1"/>
  <c r="D285" i="1"/>
  <c r="E413" i="4"/>
  <c r="E414" i="4" s="1"/>
  <c r="D409" i="1" s="1"/>
  <c r="E290" i="4"/>
  <c r="D286" i="1" s="1"/>
  <c r="G293" i="1"/>
  <c r="H293" i="1"/>
  <c r="G629" i="1"/>
  <c r="H629" i="1"/>
  <c r="I9" i="3" l="1"/>
  <c r="G984" i="1"/>
  <c r="M3" i="9"/>
  <c r="B276" i="9"/>
  <c r="E275" i="9"/>
  <c r="I8" i="3" s="1"/>
  <c r="H630" i="1"/>
  <c r="G630" i="1"/>
  <c r="H402" i="1"/>
  <c r="G402" i="1"/>
  <c r="F414" i="4"/>
  <c r="C409" i="1"/>
  <c r="F639" i="4"/>
  <c r="C633" i="1"/>
  <c r="D641" i="4"/>
  <c r="D640" i="4"/>
  <c r="D415" i="4"/>
  <c r="F413" i="4"/>
  <c r="C408" i="1"/>
  <c r="E640" i="4"/>
  <c r="E641" i="4" s="1"/>
  <c r="E415" i="4"/>
  <c r="D410" i="1" s="1"/>
  <c r="D408" i="1"/>
  <c r="H984" i="1"/>
  <c r="F290" i="4"/>
  <c r="C286" i="1"/>
  <c r="H1152" i="1"/>
  <c r="G1152" i="1"/>
  <c r="H407" i="1"/>
  <c r="G407" i="1"/>
  <c r="H285" i="1"/>
  <c r="G285" i="1"/>
  <c r="D633" i="1"/>
  <c r="F291" i="4"/>
  <c r="C287" i="1"/>
  <c r="G633" i="1" l="1"/>
  <c r="H633" i="1"/>
  <c r="H287" i="1"/>
  <c r="G287" i="1"/>
  <c r="H286" i="1"/>
  <c r="G286" i="1"/>
  <c r="F415" i="4"/>
  <c r="C410" i="1"/>
  <c r="D635" i="1"/>
  <c r="D634" i="1"/>
  <c r="E642" i="4"/>
  <c r="E645" i="4" s="1"/>
  <c r="F640" i="4"/>
  <c r="C634" i="1"/>
  <c r="D642" i="4"/>
  <c r="D645" i="4" s="1"/>
  <c r="H409" i="1"/>
  <c r="G409" i="1"/>
  <c r="H408" i="1"/>
  <c r="G408" i="1"/>
  <c r="F641" i="4"/>
  <c r="C635" i="1"/>
  <c r="F645" i="4" l="1"/>
  <c r="H18" i="3"/>
  <c r="C639" i="1"/>
  <c r="F642" i="4"/>
  <c r="D646" i="4"/>
  <c r="C636" i="1"/>
  <c r="G635" i="1"/>
  <c r="H635" i="1"/>
  <c r="H634" i="1"/>
  <c r="G634" i="1"/>
  <c r="I18" i="3"/>
  <c r="D639" i="1"/>
  <c r="D636" i="1"/>
  <c r="E646" i="4"/>
  <c r="H410" i="1"/>
  <c r="G410" i="1"/>
  <c r="I19" i="3" l="1"/>
  <c r="D640" i="1"/>
  <c r="H636" i="1"/>
  <c r="G636" i="1"/>
  <c r="H7" i="3"/>
  <c r="H639" i="1"/>
  <c r="G639" i="1"/>
  <c r="F646" i="4"/>
  <c r="H19" i="3"/>
  <c r="C640" i="1"/>
  <c r="H640" i="1" l="1"/>
  <c r="G640" i="1"/>
  <c r="J3" i="9"/>
  <c r="I7" i="3"/>
  <c r="L272" i="9" l="1"/>
  <c r="M272" i="9"/>
  <c r="H18" i="9"/>
  <c r="I17" i="9"/>
  <c r="J11" i="9"/>
  <c r="I8" i="9"/>
  <c r="K10" i="9"/>
  <c r="J7" i="9"/>
  <c r="M15" i="9"/>
  <c r="K6" i="9"/>
  <c r="G18" i="9"/>
  <c r="E18" i="9" s="1"/>
  <c r="B18" i="9" s="1"/>
  <c r="I12" i="9"/>
  <c r="G16" i="9"/>
  <c r="K7" i="9"/>
  <c r="J12" i="9"/>
  <c r="J17" i="9"/>
  <c r="I6" i="9"/>
  <c r="K12" i="9"/>
  <c r="G17" i="9"/>
  <c r="I7" i="9"/>
  <c r="K13" i="9"/>
  <c r="H17" i="9"/>
  <c r="J8" i="9"/>
  <c r="I13" i="9"/>
  <c r="K8" i="9"/>
  <c r="J13" i="9"/>
  <c r="K9" i="9"/>
  <c r="L15" i="9"/>
  <c r="J5" i="9"/>
  <c r="L16" i="9"/>
  <c r="I11" i="9"/>
  <c r="I9" i="9"/>
  <c r="G15" i="9"/>
  <c r="J9" i="9"/>
  <c r="H15" i="9"/>
  <c r="K5" i="9"/>
  <c r="J10" i="9"/>
  <c r="M16" i="9"/>
  <c r="J6" i="9"/>
  <c r="I5" i="9"/>
  <c r="K11" i="9"/>
  <c r="H16" i="9"/>
  <c r="E5" i="9" l="1"/>
  <c r="B5" i="9" s="1"/>
  <c r="F15" i="9"/>
  <c r="E10" i="9"/>
  <c r="B10" i="9" s="1"/>
  <c r="E15" i="9"/>
  <c r="E6" i="9"/>
  <c r="B6" i="9" s="1"/>
  <c r="F272" i="9"/>
  <c r="F19" i="9" s="1"/>
  <c r="E9" i="9"/>
  <c r="B9" i="9" s="1"/>
  <c r="E13" i="9"/>
  <c r="B13" i="9" s="1"/>
  <c r="E7" i="9"/>
  <c r="B7" i="9" s="1"/>
  <c r="E12" i="9"/>
  <c r="B12" i="9" s="1"/>
  <c r="E11" i="9"/>
  <c r="B11" i="9" s="1"/>
  <c r="E17" i="9"/>
  <c r="B17" i="9" s="1"/>
  <c r="F16" i="9"/>
  <c r="E8" i="9"/>
  <c r="B8" i="9" s="1"/>
  <c r="E16" i="9"/>
  <c r="B272" i="9" l="1"/>
  <c r="F14" i="9"/>
  <c r="F3" i="9" s="1"/>
  <c r="B15" i="9"/>
  <c r="B16"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<sst xmlns="http://schemas.openxmlformats.org/spreadsheetml/2006/main" count="4312" uniqueCount="3393">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</sst>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7448428</v>
      </c>
      <c r="D2" s="6">
        <f>'PR-RAS'!E6</f>
        <v>8758893.4100000001</v>
      </c>
      <c r="E2" s="6">
        <v>0</v>
      </c>
      <c r="F2" s="6">
        <v>0</v>
      </c>
      <c r="G2" s="7">
        <f t="shared" ref="G2:G264" si="0">(B2/1000)*(C2*1+D2*2)</f>
        <v>24966.214820000001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707658</v>
      </c>
      <c r="D3" s="1">
        <f>'PR-RAS'!E7</f>
        <v>1295911.46</v>
      </c>
      <c r="E3" s="1">
        <v>0</v>
      </c>
      <c r="F3" s="1">
        <v>0</v>
      </c>
      <c r="G3" s="2">
        <f t="shared" si="0"/>
        <v>6598.9618399999999</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563720</v>
      </c>
      <c r="D4" s="1">
        <f>'PR-RAS'!E8</f>
        <v>1115607.6599999999</v>
      </c>
      <c r="E4" s="1">
        <v>0</v>
      </c>
      <c r="F4" s="1">
        <v>0</v>
      </c>
      <c r="G4" s="2">
        <f t="shared" si="0"/>
        <v>8384.8059599999997</v>
      </c>
      <c r="H4" s="2">
        <f t="shared" si="1"/>
        <v>0.34000000008381903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380664</v>
      </c>
      <c r="D5" s="1">
        <f>'PR-RAS'!E9</f>
        <v>492372.01</v>
      </c>
      <c r="E5" s="1">
        <v>0</v>
      </c>
      <c r="F5" s="1">
        <v>0</v>
      </c>
      <c r="G5" s="2">
        <f t="shared" si="0"/>
        <v>5461.6320800000003</v>
      </c>
      <c r="H5" s="2">
        <f t="shared" si="1"/>
        <v>1.0000000009313226E-2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185487</v>
      </c>
      <c r="D6" s="1">
        <f>'PR-RAS'!E10</f>
        <v>376453.2</v>
      </c>
      <c r="E6" s="1">
        <v>0</v>
      </c>
      <c r="F6" s="1">
        <v>0</v>
      </c>
      <c r="G6" s="2">
        <f t="shared" si="0"/>
        <v>4691.9670000000006</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42883</v>
      </c>
      <c r="D7" s="1">
        <f>'PR-RAS'!E11</f>
        <v>52202.879999999997</v>
      </c>
      <c r="E7" s="1">
        <v>0</v>
      </c>
      <c r="F7" s="1">
        <v>0</v>
      </c>
      <c r="G7" s="2">
        <f t="shared" si="0"/>
        <v>883.73256000000003</v>
      </c>
      <c r="H7" s="2">
        <f t="shared" si="1"/>
        <v>0.12000000000261934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70260</v>
      </c>
      <c r="D8" s="1">
        <f>'PR-RAS'!E12</f>
        <v>94389.38</v>
      </c>
      <c r="E8" s="1">
        <v>0</v>
      </c>
      <c r="F8" s="1">
        <v>0</v>
      </c>
      <c r="G8" s="2">
        <f t="shared" si="0"/>
        <v>1813.2713200000001</v>
      </c>
      <c r="H8" s="2">
        <f t="shared" si="1"/>
        <v>0.38000000000465661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77499</v>
      </c>
      <c r="D9" s="1">
        <f>'PR-RAS'!E13</f>
        <v>281970.01</v>
      </c>
      <c r="E9" s="1">
        <v>0</v>
      </c>
      <c r="F9" s="1">
        <v>0</v>
      </c>
      <c r="G9" s="2">
        <f t="shared" si="0"/>
        <v>5131.5121600000002</v>
      </c>
      <c r="H9" s="2">
        <f t="shared" si="1"/>
        <v>1.0000000009313226E-2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193073</v>
      </c>
      <c r="D11" s="1">
        <f>'PR-RAS'!E15</f>
        <v>181779.82</v>
      </c>
      <c r="E11" s="1">
        <v>0</v>
      </c>
      <c r="F11" s="1">
        <v>0</v>
      </c>
      <c r="G11" s="2">
        <f t="shared" si="0"/>
        <v>5566.3263999999999</v>
      </c>
      <c r="H11" s="2">
        <f t="shared" si="1"/>
        <v>0.17999999999301508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143132</v>
      </c>
      <c r="D19" s="1">
        <f>'PR-RAS'!E23</f>
        <v>180152.25</v>
      </c>
      <c r="E19" s="1">
        <v>0</v>
      </c>
      <c r="F19" s="1">
        <v>0</v>
      </c>
      <c r="G19" s="2">
        <f t="shared" si="0"/>
        <v>9061.857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143132</v>
      </c>
      <c r="D23" s="1">
        <f>'PR-RAS'!E27</f>
        <v>180152.25</v>
      </c>
      <c r="E23" s="1">
        <v>0</v>
      </c>
      <c r="F23" s="1">
        <v>0</v>
      </c>
      <c r="G23" s="2">
        <f t="shared" si="0"/>
        <v>11075.602999999999</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806</v>
      </c>
      <c r="D25" s="1">
        <f>'PR-RAS'!E29</f>
        <v>151.55000000000001</v>
      </c>
      <c r="E25" s="1">
        <v>0</v>
      </c>
      <c r="F25" s="1">
        <v>0</v>
      </c>
      <c r="G25" s="2">
        <f t="shared" si="0"/>
        <v>26.618399999999998</v>
      </c>
      <c r="H25" s="2">
        <f t="shared" si="1"/>
        <v>0.44999999999998863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806</v>
      </c>
      <c r="D27" s="1">
        <f>'PR-RAS'!E31</f>
        <v>151.55000000000001</v>
      </c>
      <c r="E27" s="1">
        <v>0</v>
      </c>
      <c r="F27" s="1">
        <v>0</v>
      </c>
      <c r="G27" s="2">
        <f t="shared" si="0"/>
        <v>28.836599999999997</v>
      </c>
      <c r="H27" s="2">
        <f t="shared" si="1"/>
        <v>0.44999999999998863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5654629</v>
      </c>
      <c r="D46" s="1">
        <f>'PR-RAS'!E50</f>
        <v>4905207.4700000007</v>
      </c>
      <c r="E46" s="1">
        <v>0</v>
      </c>
      <c r="F46" s="1">
        <v>0</v>
      </c>
      <c r="G46" s="2">
        <f t="shared" si="0"/>
        <v>695926.97730000003</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2854961</v>
      </c>
      <c r="D55" s="1">
        <f>'PR-RAS'!E59</f>
        <v>3448165.81</v>
      </c>
      <c r="E55" s="1">
        <v>0</v>
      </c>
      <c r="F55" s="1">
        <v>0</v>
      </c>
      <c r="G55" s="2">
        <f t="shared" si="0"/>
        <v>526569.80148000002</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2695994</v>
      </c>
      <c r="D56" s="1">
        <f>'PR-RAS'!E60</f>
        <v>2633809.81</v>
      </c>
      <c r="E56" s="1">
        <v>0</v>
      </c>
      <c r="F56" s="1">
        <v>0</v>
      </c>
      <c r="G56" s="2">
        <f t="shared" si="0"/>
        <v>437998.74910000002</v>
      </c>
      <c r="H56" s="2">
        <f t="shared" si="1"/>
        <v>0.18999999994412065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158967</v>
      </c>
      <c r="D57" s="1">
        <f>'PR-RAS'!E61</f>
        <v>814356</v>
      </c>
      <c r="E57" s="1">
        <v>0</v>
      </c>
      <c r="F57" s="1">
        <v>0</v>
      </c>
      <c r="G57" s="2">
        <f t="shared" si="0"/>
        <v>100110.024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286251</v>
      </c>
      <c r="D58" s="1">
        <f>'PR-RAS'!E62</f>
        <v>347340</v>
      </c>
      <c r="E58" s="1">
        <v>0</v>
      </c>
      <c r="F58" s="1">
        <v>0</v>
      </c>
      <c r="G58" s="2">
        <f t="shared" si="0"/>
        <v>55913.067000000003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89251</v>
      </c>
      <c r="D59" s="1">
        <f>'PR-RAS'!E63</f>
        <v>347340</v>
      </c>
      <c r="E59" s="1">
        <v>0</v>
      </c>
      <c r="F59" s="1">
        <v>0</v>
      </c>
      <c r="G59" s="2">
        <f t="shared" si="0"/>
        <v>45467.998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197000</v>
      </c>
      <c r="D60" s="1">
        <f>'PR-RAS'!E64</f>
        <v>0</v>
      </c>
      <c r="E60" s="1">
        <v>0</v>
      </c>
      <c r="F60" s="1">
        <v>0</v>
      </c>
      <c r="G60" s="2">
        <f t="shared" si="0"/>
        <v>11623</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2513417</v>
      </c>
      <c r="D70" s="1">
        <f>'PR-RAS'!E74</f>
        <v>1109701.6600000001</v>
      </c>
      <c r="E70" s="1">
        <v>0</v>
      </c>
      <c r="F70" s="1">
        <v>0</v>
      </c>
      <c r="G70" s="2">
        <f t="shared" si="0"/>
        <v>326564.60208000004</v>
      </c>
      <c r="H70" s="2">
        <f t="shared" si="1"/>
        <v>0.33999999985098839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2486645</v>
      </c>
      <c r="D71" s="1">
        <f>'PR-RAS'!E75</f>
        <v>998101.66</v>
      </c>
      <c r="E71" s="1">
        <v>0</v>
      </c>
      <c r="F71" s="1">
        <v>0</v>
      </c>
      <c r="G71" s="2">
        <f t="shared" si="0"/>
        <v>313799.38240000006</v>
      </c>
      <c r="H71" s="2">
        <f t="shared" si="1"/>
        <v>0.33999999996740371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26772</v>
      </c>
      <c r="D72" s="1">
        <f>'PR-RAS'!E76</f>
        <v>111600</v>
      </c>
      <c r="E72" s="1">
        <v>0</v>
      </c>
      <c r="F72" s="1">
        <v>0</v>
      </c>
      <c r="G72" s="2">
        <f t="shared" si="0"/>
        <v>17748.011999999999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618750</v>
      </c>
      <c r="D78" s="1">
        <f>'PR-RAS'!E82</f>
        <v>834743.15999999992</v>
      </c>
      <c r="E78" s="1">
        <v>0</v>
      </c>
      <c r="F78" s="1">
        <v>0</v>
      </c>
      <c r="G78" s="2">
        <f t="shared" si="0"/>
        <v>176194.19663999998</v>
      </c>
      <c r="H78" s="2">
        <f t="shared" si="1"/>
        <v>0.15999999991618097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636</v>
      </c>
      <c r="D79" s="1">
        <f>'PR-RAS'!E83</f>
        <v>457.32</v>
      </c>
      <c r="E79" s="1">
        <v>0</v>
      </c>
      <c r="F79" s="1">
        <v>0</v>
      </c>
      <c r="G79" s="2">
        <f t="shared" si="0"/>
        <v>120.94991999999999</v>
      </c>
      <c r="H79" s="2">
        <f t="shared" si="1"/>
        <v>0.31999999999999318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431</v>
      </c>
      <c r="D82" s="1">
        <f>'PR-RAS'!E86</f>
        <v>291.26</v>
      </c>
      <c r="E82" s="1">
        <v>0</v>
      </c>
      <c r="F82" s="1">
        <v>0</v>
      </c>
      <c r="G82" s="2">
        <f t="shared" si="0"/>
        <v>82.095119999999994</v>
      </c>
      <c r="H82" s="2">
        <f t="shared" si="1"/>
        <v>0.25999999999999091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205</v>
      </c>
      <c r="D86" s="1">
        <f>'PR-RAS'!E90</f>
        <v>166.06</v>
      </c>
      <c r="E86" s="1">
        <v>0</v>
      </c>
      <c r="F86" s="1">
        <v>0</v>
      </c>
      <c r="G86" s="2">
        <f t="shared" si="0"/>
        <v>45.655200000000001</v>
      </c>
      <c r="H86" s="2">
        <f t="shared" si="1"/>
        <v>6.0000000000002274E-2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616546</v>
      </c>
      <c r="D87" s="1">
        <f>'PR-RAS'!E91</f>
        <v>834285.84</v>
      </c>
      <c r="E87" s="1">
        <v>0</v>
      </c>
      <c r="F87" s="1">
        <v>0</v>
      </c>
      <c r="G87" s="2">
        <f t="shared" si="0"/>
        <v>196520.12047999995</v>
      </c>
      <c r="H87" s="2">
        <f t="shared" si="1"/>
        <v>0.16000000003259629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499910</v>
      </c>
      <c r="D88" s="1">
        <f>'PR-RAS'!E92</f>
        <v>625322.07999999996</v>
      </c>
      <c r="E88" s="1">
        <v>0</v>
      </c>
      <c r="F88" s="1">
        <v>0</v>
      </c>
      <c r="G88" s="2">
        <f t="shared" si="0"/>
        <v>152298.21191999997</v>
      </c>
      <c r="H88" s="2">
        <f t="shared" si="1"/>
        <v>7.9999999958090484E-2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98594</v>
      </c>
      <c r="D89" s="1">
        <f>'PR-RAS'!E93</f>
        <v>194902.86</v>
      </c>
      <c r="E89" s="1">
        <v>0</v>
      </c>
      <c r="F89" s="1">
        <v>0</v>
      </c>
      <c r="G89" s="2">
        <f t="shared" si="0"/>
        <v>42979.175359999994</v>
      </c>
      <c r="H89" s="2">
        <f t="shared" si="1"/>
        <v>0.14000000001396984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4800</v>
      </c>
      <c r="D90" s="1">
        <f>'PR-RAS'!E94</f>
        <v>4800</v>
      </c>
      <c r="E90" s="1">
        <v>0</v>
      </c>
      <c r="F90" s="1">
        <v>0</v>
      </c>
      <c r="G90" s="2">
        <f t="shared" si="0"/>
        <v>1281.5999999999999</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13242</v>
      </c>
      <c r="D93" s="1">
        <f>'PR-RAS'!E97</f>
        <v>9260.9</v>
      </c>
      <c r="E93" s="1">
        <v>0</v>
      </c>
      <c r="F93" s="1">
        <v>0</v>
      </c>
      <c r="G93" s="2">
        <f t="shared" si="0"/>
        <v>2922.2696000000001</v>
      </c>
      <c r="H93" s="2">
        <f t="shared" si="1"/>
        <v>0.1000000000003638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1568</v>
      </c>
      <c r="D94" s="1">
        <f>'PR-RAS'!E98</f>
        <v>0</v>
      </c>
      <c r="E94" s="1">
        <v>0</v>
      </c>
      <c r="F94" s="1">
        <v>0</v>
      </c>
      <c r="G94" s="2">
        <f t="shared" si="0"/>
        <v>145.82400000000001</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1568</v>
      </c>
      <c r="D98" s="1">
        <f>'PR-RAS'!E102</f>
        <v>0</v>
      </c>
      <c r="E98" s="1">
        <v>0</v>
      </c>
      <c r="F98" s="1">
        <v>0</v>
      </c>
      <c r="G98" s="2">
        <f t="shared" si="0"/>
        <v>152.096</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259086</v>
      </c>
      <c r="D102" s="1">
        <f>'PR-RAS'!E106</f>
        <v>765775.58999999985</v>
      </c>
      <c r="E102" s="1">
        <v>0</v>
      </c>
      <c r="F102" s="1">
        <v>0</v>
      </c>
      <c r="G102" s="2">
        <f t="shared" si="0"/>
        <v>180854.35517999998</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48604</v>
      </c>
      <c r="D103" s="1">
        <f>'PR-RAS'!E107</f>
        <v>48604.29</v>
      </c>
      <c r="E103" s="1">
        <v>0</v>
      </c>
      <c r="F103" s="1">
        <v>0</v>
      </c>
      <c r="G103" s="2">
        <f t="shared" si="0"/>
        <v>14872.883160000001</v>
      </c>
      <c r="H103" s="2">
        <f t="shared" si="1"/>
        <v>0.29000000000087311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48604</v>
      </c>
      <c r="D107" s="1">
        <f>'PR-RAS'!E111</f>
        <v>48604.29</v>
      </c>
      <c r="E107" s="1">
        <v>0</v>
      </c>
      <c r="F107" s="1">
        <v>0</v>
      </c>
      <c r="G107" s="2">
        <f t="shared" si="0"/>
        <v>15456.13348</v>
      </c>
      <c r="H107" s="2">
        <f t="shared" si="1"/>
        <v>0.29000000000087311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67592</v>
      </c>
      <c r="D108" s="1">
        <f>'PR-RAS'!E112</f>
        <v>580678.87999999989</v>
      </c>
      <c r="E108" s="1">
        <v>0</v>
      </c>
      <c r="F108" s="1">
        <v>0</v>
      </c>
      <c r="G108" s="2">
        <f t="shared" si="0"/>
        <v>131497.62431999997</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765</v>
      </c>
      <c r="D110" s="1">
        <f>'PR-RAS'!E114</f>
        <v>163.47</v>
      </c>
      <c r="E110" s="1">
        <v>0</v>
      </c>
      <c r="F110" s="1">
        <v>0</v>
      </c>
      <c r="G110" s="2">
        <f t="shared" si="0"/>
        <v>119.02146</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66827</v>
      </c>
      <c r="D111" s="1">
        <f>'PR-RAS'!E115</f>
        <v>483615.41</v>
      </c>
      <c r="E111" s="1">
        <v>0</v>
      </c>
      <c r="F111" s="1">
        <v>0</v>
      </c>
      <c r="G111" s="2">
        <f t="shared" si="0"/>
        <v>113746.3602</v>
      </c>
      <c r="H111" s="2">
        <f t="shared" si="1"/>
        <v>0.40999999997438863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96900</v>
      </c>
      <c r="E113" s="1">
        <v>0</v>
      </c>
      <c r="F113" s="1">
        <v>0</v>
      </c>
      <c r="G113" s="2">
        <f t="shared" si="0"/>
        <v>21705.600000000002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142890</v>
      </c>
      <c r="D116" s="1">
        <f>'PR-RAS'!E120</f>
        <v>136492.41999999998</v>
      </c>
      <c r="E116" s="1">
        <v>0</v>
      </c>
      <c r="F116" s="1">
        <v>0</v>
      </c>
      <c r="G116" s="2">
        <f t="shared" si="0"/>
        <v>47825.606599999999</v>
      </c>
      <c r="H116" s="2">
        <f t="shared" si="1"/>
        <v>0.41999999998370185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8307</v>
      </c>
      <c r="D117" s="1">
        <f>'PR-RAS'!E121</f>
        <v>6073.52</v>
      </c>
      <c r="E117" s="1">
        <v>0</v>
      </c>
      <c r="F117" s="1">
        <v>0</v>
      </c>
      <c r="G117" s="2">
        <f t="shared" si="0"/>
        <v>2372.6686400000003</v>
      </c>
      <c r="H117" s="2">
        <f t="shared" si="1"/>
        <v>0.47999999999956344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134583</v>
      </c>
      <c r="D118" s="1">
        <f>'PR-RAS'!E122</f>
        <v>130418.9</v>
      </c>
      <c r="E118" s="1">
        <v>0</v>
      </c>
      <c r="F118" s="1">
        <v>0</v>
      </c>
      <c r="G118" s="2">
        <f t="shared" si="0"/>
        <v>46264.2336</v>
      </c>
      <c r="H118" s="2">
        <f t="shared" si="1"/>
        <v>0.10000000000582077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200000</v>
      </c>
      <c r="D120" s="1">
        <f>'PR-RAS'!E124</f>
        <v>957098</v>
      </c>
      <c r="E120" s="1">
        <v>0</v>
      </c>
      <c r="F120" s="1">
        <v>0</v>
      </c>
      <c r="G120" s="2">
        <f t="shared" si="0"/>
        <v>251589.32399999999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200000</v>
      </c>
      <c r="D124" s="1">
        <f>'PR-RAS'!E128</f>
        <v>957098</v>
      </c>
      <c r="E124" s="1">
        <v>0</v>
      </c>
      <c r="F124" s="1">
        <v>0</v>
      </c>
      <c r="G124" s="2">
        <f t="shared" si="0"/>
        <v>260046.10800000001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200000</v>
      </c>
      <c r="D125" s="1">
        <f>'PR-RAS'!E129</f>
        <v>108380</v>
      </c>
      <c r="E125" s="1">
        <v>0</v>
      </c>
      <c r="F125" s="1">
        <v>0</v>
      </c>
      <c r="G125" s="2">
        <f t="shared" si="0"/>
        <v>51678.239999999998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848718</v>
      </c>
      <c r="E126" s="1">
        <v>0</v>
      </c>
      <c r="F126" s="1">
        <v>0</v>
      </c>
      <c r="G126" s="2">
        <f t="shared" si="0"/>
        <v>212179.5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8305</v>
      </c>
      <c r="D135" s="1">
        <f>'PR-RAS'!E139</f>
        <v>157.72999999999999</v>
      </c>
      <c r="E135" s="1">
        <v>0</v>
      </c>
      <c r="F135" s="1">
        <v>0</v>
      </c>
      <c r="G135" s="2">
        <f t="shared" si="0"/>
        <v>1155.1416400000001</v>
      </c>
      <c r="H135" s="2">
        <f t="shared" si="1"/>
        <v>0.27000000000001023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8305</v>
      </c>
      <c r="D146" s="1">
        <f>'PR-RAS'!E150</f>
        <v>157.72999999999999</v>
      </c>
      <c r="E146" s="1">
        <v>0</v>
      </c>
      <c r="F146" s="1">
        <v>0</v>
      </c>
      <c r="G146" s="2">
        <f t="shared" si="0"/>
        <v>1249.9666999999997</v>
      </c>
      <c r="H146" s="2">
        <f t="shared" si="1"/>
        <v>0.27000000000001023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6604671</v>
      </c>
      <c r="D147" s="1">
        <f>'PR-RAS'!E151</f>
        <v>6320823.4299999997</v>
      </c>
      <c r="E147" s="1">
        <v>0</v>
      </c>
      <c r="F147" s="1">
        <v>0</v>
      </c>
      <c r="G147" s="2">
        <f t="shared" si="0"/>
        <v>2809962.4075599997</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2241114</v>
      </c>
      <c r="D148" s="1">
        <f>'PR-RAS'!E152</f>
        <v>1381402.0099999998</v>
      </c>
      <c r="E148" s="1">
        <v>0</v>
      </c>
      <c r="F148" s="1">
        <v>0</v>
      </c>
      <c r="G148" s="2">
        <f t="shared" si="0"/>
        <v>735575.94893999991</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1847938</v>
      </c>
      <c r="D149" s="1">
        <f>'PR-RAS'!E153</f>
        <v>1075317.8999999999</v>
      </c>
      <c r="E149" s="1">
        <v>0</v>
      </c>
      <c r="F149" s="1">
        <v>0</v>
      </c>
      <c r="G149" s="2">
        <f t="shared" si="0"/>
        <v>591788.92239999992</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1847938</v>
      </c>
      <c r="D150" s="1">
        <f>'PR-RAS'!E154</f>
        <v>1075317.8999999999</v>
      </c>
      <c r="E150" s="1">
        <v>0</v>
      </c>
      <c r="F150" s="1">
        <v>0</v>
      </c>
      <c r="G150" s="2">
        <f t="shared" si="0"/>
        <v>595787.49619999994</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89671</v>
      </c>
      <c r="D154" s="1">
        <f>'PR-RAS'!E158</f>
        <v>139471.45000000001</v>
      </c>
      <c r="E154" s="1">
        <v>0</v>
      </c>
      <c r="F154" s="1">
        <v>0</v>
      </c>
      <c r="G154" s="2">
        <f t="shared" si="0"/>
        <v>56397.926700000004</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303505</v>
      </c>
      <c r="D155" s="1">
        <f>'PR-RAS'!E159</f>
        <v>166612.66</v>
      </c>
      <c r="E155" s="1">
        <v>0</v>
      </c>
      <c r="F155" s="1">
        <v>0</v>
      </c>
      <c r="G155" s="2">
        <f t="shared" si="0"/>
        <v>98056.469280000005</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303505</v>
      </c>
      <c r="D157" s="1">
        <f>'PR-RAS'!E161</f>
        <v>166612.66</v>
      </c>
      <c r="E157" s="1">
        <v>0</v>
      </c>
      <c r="F157" s="1">
        <v>0</v>
      </c>
      <c r="G157" s="2">
        <f t="shared" si="0"/>
        <v>99329.92992000001</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3441100</v>
      </c>
      <c r="D159" s="1">
        <f>'PR-RAS'!E163</f>
        <v>3927807.6999999997</v>
      </c>
      <c r="E159" s="1">
        <v>0</v>
      </c>
      <c r="F159" s="1">
        <v>0</v>
      </c>
      <c r="G159" s="2">
        <f t="shared" si="0"/>
        <v>1784881.0331999997</v>
      </c>
      <c r="H159" s="2">
        <f t="shared" si="1"/>
        <v>0.30000000027939677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182265</v>
      </c>
      <c r="D160" s="1">
        <f>'PR-RAS'!E164</f>
        <v>51058.49</v>
      </c>
      <c r="E160" s="1">
        <v>0</v>
      </c>
      <c r="F160" s="1">
        <v>0</v>
      </c>
      <c r="G160" s="2">
        <f t="shared" si="0"/>
        <v>45216.734819999998</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2082</v>
      </c>
      <c r="D161" s="1">
        <f>'PR-RAS'!E165</f>
        <v>0</v>
      </c>
      <c r="E161" s="1">
        <v>0</v>
      </c>
      <c r="F161" s="1">
        <v>0</v>
      </c>
      <c r="G161" s="2">
        <f t="shared" si="0"/>
        <v>333.12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40039</v>
      </c>
      <c r="D162" s="1">
        <f>'PR-RAS'!E166</f>
        <v>43070.99</v>
      </c>
      <c r="E162" s="1">
        <v>0</v>
      </c>
      <c r="F162" s="1">
        <v>0</v>
      </c>
      <c r="G162" s="2">
        <f t="shared" si="0"/>
        <v>20315.137780000001</v>
      </c>
      <c r="H162" s="2">
        <f t="shared" si="1"/>
        <v>1.0000000002037268E-2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127712</v>
      </c>
      <c r="D163" s="1">
        <f>'PR-RAS'!E167</f>
        <v>7987.5</v>
      </c>
      <c r="E163" s="1">
        <v>0</v>
      </c>
      <c r="F163" s="1">
        <v>0</v>
      </c>
      <c r="G163" s="2">
        <f t="shared" si="0"/>
        <v>23277.294000000002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12432</v>
      </c>
      <c r="D164" s="1">
        <f>'PR-RAS'!E168</f>
        <v>0</v>
      </c>
      <c r="E164" s="1">
        <v>0</v>
      </c>
      <c r="F164" s="1">
        <v>0</v>
      </c>
      <c r="G164" s="2">
        <f t="shared" si="0"/>
        <v>2026.4160000000002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416875</v>
      </c>
      <c r="D165" s="1">
        <f>'PR-RAS'!E169</f>
        <v>515491.11000000004</v>
      </c>
      <c r="E165" s="1">
        <v>0</v>
      </c>
      <c r="F165" s="1">
        <v>0</v>
      </c>
      <c r="G165" s="2">
        <f t="shared" si="0"/>
        <v>237448.58408000003</v>
      </c>
      <c r="H165" s="2">
        <f t="shared" si="1"/>
        <v>0.11000000004423782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132135</v>
      </c>
      <c r="D166" s="1">
        <f>'PR-RAS'!E170</f>
        <v>71162.210000000006</v>
      </c>
      <c r="E166" s="1">
        <v>0</v>
      </c>
      <c r="F166" s="1">
        <v>0</v>
      </c>
      <c r="G166" s="2">
        <f t="shared" si="0"/>
        <v>45285.804300000011</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276121</v>
      </c>
      <c r="D168" s="1">
        <f>'PR-RAS'!E172</f>
        <v>418757.9</v>
      </c>
      <c r="E168" s="1">
        <v>0</v>
      </c>
      <c r="F168" s="1">
        <v>0</v>
      </c>
      <c r="G168" s="2">
        <f t="shared" si="0"/>
        <v>185977.34560000003</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2020.73</v>
      </c>
      <c r="E169" s="1">
        <v>0</v>
      </c>
      <c r="F169" s="1">
        <v>0</v>
      </c>
      <c r="G169" s="2">
        <f t="shared" si="0"/>
        <v>678.96528000000001</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7186</v>
      </c>
      <c r="D170" s="1">
        <f>'PR-RAS'!E174</f>
        <v>9937.77</v>
      </c>
      <c r="E170" s="1">
        <v>0</v>
      </c>
      <c r="F170" s="1">
        <v>0</v>
      </c>
      <c r="G170" s="2">
        <f t="shared" si="0"/>
        <v>4573.4002600000003</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1433</v>
      </c>
      <c r="D172" s="1">
        <f>'PR-RAS'!E176</f>
        <v>13612.5</v>
      </c>
      <c r="E172" s="1">
        <v>0</v>
      </c>
      <c r="F172" s="1">
        <v>0</v>
      </c>
      <c r="G172" s="2">
        <f t="shared" si="0"/>
        <v>4900.518</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2621259</v>
      </c>
      <c r="D173" s="1">
        <f>'PR-RAS'!E177</f>
        <v>3153324.78</v>
      </c>
      <c r="E173" s="1">
        <v>0</v>
      </c>
      <c r="F173" s="1">
        <v>0</v>
      </c>
      <c r="G173" s="2">
        <f t="shared" si="0"/>
        <v>1535600.2723199998</v>
      </c>
      <c r="H173" s="2">
        <f t="shared" si="1"/>
        <v>0.22000000020489097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52666</v>
      </c>
      <c r="D174" s="1">
        <f>'PR-RAS'!E178</f>
        <v>62264.41</v>
      </c>
      <c r="E174" s="1">
        <v>0</v>
      </c>
      <c r="F174" s="1">
        <v>0</v>
      </c>
      <c r="G174" s="2">
        <f t="shared" si="0"/>
        <v>30654.703859999998</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631776</v>
      </c>
      <c r="D175" s="1">
        <f>'PR-RAS'!E179</f>
        <v>466529.52</v>
      </c>
      <c r="E175" s="1">
        <v>0</v>
      </c>
      <c r="F175" s="1">
        <v>0</v>
      </c>
      <c r="G175" s="2">
        <f t="shared" si="0"/>
        <v>272281.29696000001</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162429</v>
      </c>
      <c r="D176" s="1">
        <f>'PR-RAS'!E180</f>
        <v>131923.76999999999</v>
      </c>
      <c r="E176" s="1">
        <v>0</v>
      </c>
      <c r="F176" s="1">
        <v>0</v>
      </c>
      <c r="G176" s="2">
        <f t="shared" si="0"/>
        <v>74598.394499999995</v>
      </c>
      <c r="H176" s="2">
        <f t="shared" si="1"/>
        <v>0.23000000001047738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1356143</v>
      </c>
      <c r="D177" s="1">
        <f>'PR-RAS'!E181</f>
        <v>1825881.34</v>
      </c>
      <c r="E177" s="1">
        <v>0</v>
      </c>
      <c r="F177" s="1">
        <v>0</v>
      </c>
      <c r="G177" s="2">
        <f t="shared" si="0"/>
        <v>881391.39967999991</v>
      </c>
      <c r="H177" s="2">
        <f t="shared" si="1"/>
        <v>0.34000000008381903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15913</v>
      </c>
      <c r="D178" s="1">
        <f>'PR-RAS'!E182</f>
        <v>65385.81</v>
      </c>
      <c r="E178" s="1">
        <v>0</v>
      </c>
      <c r="F178" s="1">
        <v>0</v>
      </c>
      <c r="G178" s="2">
        <f t="shared" si="0"/>
        <v>25963.177739999999</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85770</v>
      </c>
      <c r="D179" s="1">
        <f>'PR-RAS'!E183</f>
        <v>3870</v>
      </c>
      <c r="E179" s="1">
        <v>0</v>
      </c>
      <c r="F179" s="1">
        <v>0</v>
      </c>
      <c r="G179" s="2">
        <f t="shared" si="0"/>
        <v>16644.78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214432</v>
      </c>
      <c r="D180" s="1">
        <f>'PR-RAS'!E184</f>
        <v>481860.82</v>
      </c>
      <c r="E180" s="1">
        <v>0</v>
      </c>
      <c r="F180" s="1">
        <v>0</v>
      </c>
      <c r="G180" s="2">
        <f t="shared" si="0"/>
        <v>210889.50156</v>
      </c>
      <c r="H180" s="2">
        <f t="shared" si="1"/>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82495</v>
      </c>
      <c r="D181" s="1">
        <f>'PR-RAS'!E185</f>
        <v>99007.46</v>
      </c>
      <c r="E181" s="1">
        <v>0</v>
      </c>
      <c r="F181" s="1">
        <v>0</v>
      </c>
      <c r="G181" s="2">
        <f t="shared" si="0"/>
        <v>50491.785600000003</v>
      </c>
      <c r="H181" s="2">
        <f t="shared" si="1"/>
        <v>0.46000000000640284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19635</v>
      </c>
      <c r="D182" s="1">
        <f>'PR-RAS'!E186</f>
        <v>16601.650000000001</v>
      </c>
      <c r="E182" s="1">
        <v>0</v>
      </c>
      <c r="F182" s="1">
        <v>0</v>
      </c>
      <c r="G182" s="2">
        <f t="shared" si="0"/>
        <v>9563.7322999999997</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220701</v>
      </c>
      <c r="D184" s="1">
        <f>'PR-RAS'!E188</f>
        <v>207933.31999999998</v>
      </c>
      <c r="E184" s="1">
        <v>0</v>
      </c>
      <c r="F184" s="1">
        <v>0</v>
      </c>
      <c r="G184" s="2">
        <f t="shared" si="0"/>
        <v>116491.87811999998</v>
      </c>
      <c r="H184" s="2">
        <f t="shared" si="1"/>
        <v>0.31999999997788109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171345</v>
      </c>
      <c r="D185" s="1">
        <f>'PR-RAS'!E189</f>
        <v>107884.45</v>
      </c>
      <c r="E185" s="1">
        <v>0</v>
      </c>
      <c r="F185" s="1">
        <v>0</v>
      </c>
      <c r="G185" s="2">
        <f t="shared" si="0"/>
        <v>71228.957600000009</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17069</v>
      </c>
      <c r="D186" s="1">
        <f>'PR-RAS'!E190</f>
        <v>17448.2</v>
      </c>
      <c r="E186" s="1">
        <v>0</v>
      </c>
      <c r="F186" s="1">
        <v>0</v>
      </c>
      <c r="G186" s="2">
        <f t="shared" si="0"/>
        <v>9613.5990000000002</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4713</v>
      </c>
      <c r="D187" s="1">
        <f>'PR-RAS'!E191</f>
        <v>60731.12</v>
      </c>
      <c r="E187" s="1">
        <v>0</v>
      </c>
      <c r="F187" s="1">
        <v>0</v>
      </c>
      <c r="G187" s="2">
        <f t="shared" si="0"/>
        <v>23468.594639999999</v>
      </c>
      <c r="H187" s="2">
        <f t="shared" si="1"/>
        <v>0.12000000000261934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3306</v>
      </c>
      <c r="D188" s="1">
        <f>'PR-RAS'!E192</f>
        <v>3306</v>
      </c>
      <c r="E188" s="1">
        <v>0</v>
      </c>
      <c r="F188" s="1">
        <v>0</v>
      </c>
      <c r="G188" s="2">
        <f t="shared" si="0"/>
        <v>1854.6659999999999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12352</v>
      </c>
      <c r="D189" s="1">
        <f>'PR-RAS'!E193</f>
        <v>6545.75</v>
      </c>
      <c r="E189" s="1">
        <v>0</v>
      </c>
      <c r="F189" s="1">
        <v>0</v>
      </c>
      <c r="G189" s="2">
        <f t="shared" si="0"/>
        <v>4783.3779999999997</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11916</v>
      </c>
      <c r="D191" s="1">
        <f>'PR-RAS'!E195</f>
        <v>12017.8</v>
      </c>
      <c r="E191" s="1">
        <v>0</v>
      </c>
      <c r="F191" s="1">
        <v>0</v>
      </c>
      <c r="G191" s="2">
        <f t="shared" si="0"/>
        <v>6830.8040000000001</v>
      </c>
      <c r="H191" s="2">
        <f t="shared" si="1"/>
        <v>0.2000000000007276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20499</v>
      </c>
      <c r="D192" s="1">
        <f>'PR-RAS'!E196</f>
        <v>24985.58</v>
      </c>
      <c r="E192" s="1">
        <v>0</v>
      </c>
      <c r="F192" s="1">
        <v>0</v>
      </c>
      <c r="G192" s="2">
        <f t="shared" si="0"/>
        <v>13459.800560000001</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20499</v>
      </c>
      <c r="D206" s="1">
        <f>'PR-RAS'!E210</f>
        <v>24985.58</v>
      </c>
      <c r="E206" s="1">
        <v>0</v>
      </c>
      <c r="F206" s="1">
        <v>0</v>
      </c>
      <c r="G206" s="2">
        <f t="shared" si="0"/>
        <v>14446.382799999999</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20497</v>
      </c>
      <c r="D207" s="1">
        <f>'PR-RAS'!E211</f>
        <v>24959.13</v>
      </c>
      <c r="E207" s="1">
        <v>0</v>
      </c>
      <c r="F207" s="1">
        <v>0</v>
      </c>
      <c r="G207" s="2">
        <f t="shared" si="0"/>
        <v>14505.543560000002</v>
      </c>
      <c r="H207" s="2">
        <f t="shared" si="1"/>
        <v>0.13000000000101863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26.45</v>
      </c>
      <c r="E209" s="1">
        <v>0</v>
      </c>
      <c r="F209" s="1">
        <v>0</v>
      </c>
      <c r="G209" s="2">
        <f t="shared" si="0"/>
        <v>11.4192</v>
      </c>
      <c r="H209" s="2">
        <f t="shared" si="1"/>
        <v>0.44999999999999929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40509</v>
      </c>
      <c r="D220" s="1">
        <f>'PR-RAS'!E224</f>
        <v>28840.19</v>
      </c>
      <c r="E220" s="1">
        <v>0</v>
      </c>
      <c r="F220" s="1">
        <v>0</v>
      </c>
      <c r="G220" s="2">
        <f t="shared" si="0"/>
        <v>21503.47422</v>
      </c>
      <c r="H220" s="2">
        <f t="shared" si="1"/>
        <v>0.18999999999869033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11777</v>
      </c>
      <c r="D227" s="1">
        <f>'PR-RAS'!E231</f>
        <v>0</v>
      </c>
      <c r="E227" s="1">
        <v>0</v>
      </c>
      <c r="F227" s="1">
        <v>0</v>
      </c>
      <c r="G227" s="2">
        <f t="shared" si="0"/>
        <v>2661.6019999999999</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11777</v>
      </c>
      <c r="D229" s="1">
        <f>'PR-RAS'!E233</f>
        <v>0</v>
      </c>
      <c r="E229" s="1">
        <v>0</v>
      </c>
      <c r="F229" s="1">
        <v>0</v>
      </c>
      <c r="G229" s="2">
        <f t="shared" si="0"/>
        <v>2685.1559999999999</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28732</v>
      </c>
      <c r="D232" s="1">
        <f>'PR-RAS'!E236</f>
        <v>28840.19</v>
      </c>
      <c r="E232" s="1">
        <v>0</v>
      </c>
      <c r="F232" s="1">
        <v>0</v>
      </c>
      <c r="G232" s="2">
        <f t="shared" si="0"/>
        <v>19961.25978</v>
      </c>
      <c r="H232" s="2">
        <f t="shared" si="1"/>
        <v>0.18999999999869033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28732</v>
      </c>
      <c r="D233" s="1">
        <f>'PR-RAS'!E237</f>
        <v>28840.19</v>
      </c>
      <c r="E233" s="1">
        <v>0</v>
      </c>
      <c r="F233" s="1">
        <v>0</v>
      </c>
      <c r="G233" s="2">
        <f t="shared" si="0"/>
        <v>20047.672160000002</v>
      </c>
      <c r="H233" s="2">
        <f t="shared" si="1"/>
        <v>0.18999999999869033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598297</v>
      </c>
      <c r="D248" s="1">
        <f>'PR-RAS'!E252</f>
        <v>589148.29</v>
      </c>
      <c r="E248" s="1">
        <v>0</v>
      </c>
      <c r="F248" s="1">
        <v>0</v>
      </c>
      <c r="G248" s="2">
        <f t="shared" si="0"/>
        <v>438818.61426</v>
      </c>
      <c r="H248" s="2">
        <f t="shared" si="1"/>
        <v>0.2900000000372529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598297</v>
      </c>
      <c r="D255" s="1">
        <f>'PR-RAS'!E259</f>
        <v>589148.29</v>
      </c>
      <c r="E255" s="1">
        <v>0</v>
      </c>
      <c r="F255" s="1">
        <v>0</v>
      </c>
      <c r="G255" s="2">
        <f t="shared" si="0"/>
        <v>451254.76932000002</v>
      </c>
      <c r="H255" s="2">
        <f t="shared" si="1"/>
        <v>0.2900000000372529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256159</v>
      </c>
      <c r="D256" s="1">
        <f>'PR-RAS'!E260</f>
        <v>248700</v>
      </c>
      <c r="E256" s="1">
        <v>0</v>
      </c>
      <c r="F256" s="1">
        <v>0</v>
      </c>
      <c r="G256" s="2">
        <f t="shared" si="0"/>
        <v>192157.54500000001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342138</v>
      </c>
      <c r="D257" s="1">
        <f>'PR-RAS'!E261</f>
        <v>340448.29</v>
      </c>
      <c r="E257" s="1">
        <v>0</v>
      </c>
      <c r="F257" s="1">
        <v>0</v>
      </c>
      <c r="G257" s="2">
        <f t="shared" si="0"/>
        <v>261896.85248</v>
      </c>
      <c r="H257" s="2">
        <f t="shared" si="1"/>
        <v>0.28999999997904524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263152</v>
      </c>
      <c r="D259" s="1">
        <f>'PR-RAS'!E263</f>
        <v>368639.66</v>
      </c>
      <c r="E259" s="1">
        <v>0</v>
      </c>
      <c r="F259" s="1">
        <v>0</v>
      </c>
      <c r="G259" s="2">
        <f t="shared" si="0"/>
        <v>258111.28055999998</v>
      </c>
      <c r="H259" s="2">
        <f t="shared" si="1"/>
        <v>0.34000000002561137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261686</v>
      </c>
      <c r="D260" s="1">
        <f>'PR-RAS'!E264</f>
        <v>368639.66</v>
      </c>
      <c r="E260" s="1">
        <v>0</v>
      </c>
      <c r="F260" s="1">
        <v>0</v>
      </c>
      <c r="G260" s="2">
        <f t="shared" si="0"/>
        <v>258732.01788</v>
      </c>
      <c r="H260" s="2">
        <f t="shared" si="1"/>
        <v>0.34000000002561137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261686</v>
      </c>
      <c r="D261" s="1">
        <f>'PR-RAS'!E265</f>
        <v>368639.66</v>
      </c>
      <c r="E261" s="1">
        <v>0</v>
      </c>
      <c r="F261" s="1">
        <v>0</v>
      </c>
      <c r="G261" s="2">
        <f t="shared" si="0"/>
        <v>259730.98319999999</v>
      </c>
      <c r="H261" s="2">
        <f t="shared" si="1"/>
        <v>0.34000000002561137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1466</v>
      </c>
      <c r="D275" s="1">
        <f>'PR-RAS'!E279</f>
        <v>0</v>
      </c>
      <c r="E275" s="1">
        <v>0</v>
      </c>
      <c r="F275" s="1">
        <v>0</v>
      </c>
      <c r="G275" s="2">
        <f t="shared" si="8"/>
        <v>401.68400000000003</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1466</v>
      </c>
      <c r="D276" s="1">
        <f>'PR-RAS'!E280</f>
        <v>0</v>
      </c>
      <c r="E276" s="1">
        <v>0</v>
      </c>
      <c r="F276" s="1">
        <v>0</v>
      </c>
      <c r="G276" s="2">
        <f t="shared" si="8"/>
        <v>403.15000000000003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6604671</v>
      </c>
      <c r="D285" s="1">
        <f>'PR-RAS'!E289</f>
        <v>6320823.4299999997</v>
      </c>
      <c r="E285" s="1">
        <v>0</v>
      </c>
      <c r="F285" s="1">
        <v>0</v>
      </c>
      <c r="G285" s="2">
        <f t="shared" si="8"/>
        <v>5465954.2722399989</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843757</v>
      </c>
      <c r="D286" s="1">
        <f>'PR-RAS'!E290</f>
        <v>2438069.9800000004</v>
      </c>
      <c r="E286" s="1">
        <v>0</v>
      </c>
      <c r="F286" s="1">
        <v>0</v>
      </c>
      <c r="G286" s="2">
        <f t="shared" si="8"/>
        <v>1630170.6336000001</v>
      </c>
      <c r="H286" s="2">
        <f t="shared" si="9"/>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2119334</v>
      </c>
      <c r="D288" s="1">
        <f>'PR-RAS'!E292</f>
        <v>1900438.39</v>
      </c>
      <c r="E288" s="1">
        <v>0</v>
      </c>
      <c r="F288" s="1">
        <v>0</v>
      </c>
      <c r="G288" s="2">
        <f t="shared" si="8"/>
        <v>1699100.4938599996</v>
      </c>
      <c r="H288" s="2">
        <f t="shared" si="9"/>
        <v>0.38999999989755452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699407</v>
      </c>
      <c r="D290" s="1">
        <f>'PR-RAS'!E294</f>
        <v>187130.65000000037</v>
      </c>
      <c r="E290" s="1">
        <v>0</v>
      </c>
      <c r="F290" s="1">
        <v>0</v>
      </c>
      <c r="G290" s="2">
        <f t="shared" si="8"/>
        <v>310290.13870000019</v>
      </c>
      <c r="H290" s="2">
        <f t="shared" si="9"/>
        <v>0.34999999962747097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304560</v>
      </c>
      <c r="D293" s="1">
        <f>'PR-RAS'!E298</f>
        <v>398111.64</v>
      </c>
      <c r="E293" s="1">
        <v>0</v>
      </c>
      <c r="F293" s="1">
        <v>0</v>
      </c>
      <c r="G293" s="2">
        <f t="shared" si="8"/>
        <v>321428.71775999997</v>
      </c>
      <c r="H293" s="2">
        <f t="shared" si="9"/>
        <v>0.35999999998603016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304560</v>
      </c>
      <c r="D294" s="1">
        <f>'PR-RAS'!E299</f>
        <v>350451.64</v>
      </c>
      <c r="E294" s="1">
        <v>0</v>
      </c>
      <c r="F294" s="1">
        <v>0</v>
      </c>
      <c r="G294" s="2">
        <f t="shared" si="8"/>
        <v>294600.74103999999</v>
      </c>
      <c r="H294" s="2">
        <f t="shared" si="9"/>
        <v>0.35999999998603016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304560</v>
      </c>
      <c r="D295" s="1">
        <f>'PR-RAS'!E300</f>
        <v>350451.64</v>
      </c>
      <c r="E295" s="1">
        <v>0</v>
      </c>
      <c r="F295" s="1">
        <v>0</v>
      </c>
      <c r="G295" s="2">
        <f t="shared" si="8"/>
        <v>295606.20432000002</v>
      </c>
      <c r="H295" s="2">
        <f t="shared" si="9"/>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304560</v>
      </c>
      <c r="D296" s="1">
        <f>'PR-RAS'!E301</f>
        <v>350451.64</v>
      </c>
      <c r="E296" s="1">
        <v>0</v>
      </c>
      <c r="F296" s="1">
        <v>0</v>
      </c>
      <c r="G296" s="2">
        <f t="shared" si="8"/>
        <v>296611.66759999999</v>
      </c>
      <c r="H296" s="2">
        <f t="shared" si="9"/>
        <v>0.35999999998603016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47660</v>
      </c>
      <c r="E306" s="1">
        <v>0</v>
      </c>
      <c r="F306" s="1">
        <v>0</v>
      </c>
      <c r="G306" s="2">
        <f t="shared" si="8"/>
        <v>29072.6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47660</v>
      </c>
      <c r="E312" s="1">
        <v>0</v>
      </c>
      <c r="F312" s="1">
        <v>0</v>
      </c>
      <c r="G312" s="2">
        <f t="shared" si="8"/>
        <v>29644.52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47660</v>
      </c>
      <c r="E319" s="1">
        <v>0</v>
      </c>
      <c r="F319" s="1">
        <v>0</v>
      </c>
      <c r="G319" s="2">
        <f t="shared" si="8"/>
        <v>30311.760000000002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1355079</v>
      </c>
      <c r="D345" s="1">
        <f>'PR-RAS'!E350</f>
        <v>2248551.3899999997</v>
      </c>
      <c r="E345" s="1">
        <v>0</v>
      </c>
      <c r="F345" s="1">
        <v>0</v>
      </c>
      <c r="G345" s="2">
        <f t="shared" si="8"/>
        <v>2013150.5323199995</v>
      </c>
      <c r="H345" s="2">
        <f t="shared" si="9"/>
        <v>0.38999999966472387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1355079</v>
      </c>
      <c r="D358" s="1">
        <f>'PR-RAS'!E363</f>
        <v>2248551.3899999997</v>
      </c>
      <c r="E358" s="1">
        <v>0</v>
      </c>
      <c r="F358" s="1">
        <v>0</v>
      </c>
      <c r="G358" s="2">
        <f t="shared" si="8"/>
        <v>2089228.8954599996</v>
      </c>
      <c r="H358" s="2">
        <f t="shared" si="9"/>
        <v>0.38999999966472387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658524</v>
      </c>
      <c r="D359" s="1">
        <f>'PR-RAS'!E364</f>
        <v>1015906.11</v>
      </c>
      <c r="E359" s="1">
        <v>0</v>
      </c>
      <c r="F359" s="1">
        <v>0</v>
      </c>
      <c r="G359" s="2">
        <f t="shared" si="8"/>
        <v>963140.36675999989</v>
      </c>
      <c r="H359" s="2">
        <f t="shared" si="9"/>
        <v>0.10999999998603016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42800</v>
      </c>
      <c r="D360" s="1">
        <f>'PR-RAS'!E365</f>
        <v>0</v>
      </c>
      <c r="E360" s="1">
        <v>0</v>
      </c>
      <c r="F360" s="1">
        <v>0</v>
      </c>
      <c r="G360" s="2">
        <f t="shared" si="8"/>
        <v>15365.199999999999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360206</v>
      </c>
      <c r="D362" s="1">
        <f>'PR-RAS'!E367</f>
        <v>155812.5</v>
      </c>
      <c r="E362" s="1">
        <v>0</v>
      </c>
      <c r="F362" s="1">
        <v>0</v>
      </c>
      <c r="G362" s="2">
        <f t="shared" si="8"/>
        <v>242530.99099999998</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255518</v>
      </c>
      <c r="D363" s="1">
        <f>'PR-RAS'!E368</f>
        <v>860093.61</v>
      </c>
      <c r="E363" s="1">
        <v>0</v>
      </c>
      <c r="F363" s="1">
        <v>0</v>
      </c>
      <c r="G363" s="2">
        <f t="shared" si="8"/>
        <v>715205.28963999997</v>
      </c>
      <c r="H363" s="2">
        <f t="shared" si="9"/>
        <v>0.39000000001396984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576655</v>
      </c>
      <c r="D364" s="1">
        <f>'PR-RAS'!E369</f>
        <v>1206840.2799999998</v>
      </c>
      <c r="E364" s="1">
        <v>0</v>
      </c>
      <c r="F364" s="1">
        <v>0</v>
      </c>
      <c r="G364" s="2">
        <f t="shared" si="8"/>
        <v>1085491.8082799998</v>
      </c>
      <c r="H364" s="2">
        <f t="shared" si="9"/>
        <v>0.27999999979510903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8693</v>
      </c>
      <c r="D365" s="1">
        <f>'PR-RAS'!E370</f>
        <v>22036.78</v>
      </c>
      <c r="E365" s="1">
        <v>0</v>
      </c>
      <c r="F365" s="1">
        <v>0</v>
      </c>
      <c r="G365" s="2">
        <f t="shared" si="8"/>
        <v>19207.027839999999</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254445</v>
      </c>
      <c r="D366" s="1">
        <f>'PR-RAS'!E371</f>
        <v>40982</v>
      </c>
      <c r="E366" s="1">
        <v>0</v>
      </c>
      <c r="F366" s="1">
        <v>0</v>
      </c>
      <c r="G366" s="2">
        <f t="shared" si="8"/>
        <v>122789.285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44130</v>
      </c>
      <c r="D367" s="1">
        <f>'PR-RAS'!E372</f>
        <v>17714.150000000001</v>
      </c>
      <c r="E367" s="1">
        <v>0</v>
      </c>
      <c r="F367" s="1">
        <v>0</v>
      </c>
      <c r="G367" s="2">
        <f t="shared" si="8"/>
        <v>29118.337800000001</v>
      </c>
      <c r="H367" s="2">
        <f t="shared" si="9"/>
        <v>0.15000000000145519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393795</v>
      </c>
      <c r="E369" s="1">
        <v>0</v>
      </c>
      <c r="F369" s="1">
        <v>0</v>
      </c>
      <c r="G369" s="2">
        <f t="shared" si="8"/>
        <v>289833.12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91250</v>
      </c>
      <c r="E370" s="1">
        <v>0</v>
      </c>
      <c r="F370" s="1">
        <v>0</v>
      </c>
      <c r="G370" s="2">
        <f t="shared" si="8"/>
        <v>67342.5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269387</v>
      </c>
      <c r="D371" s="1">
        <f>'PR-RAS'!E376</f>
        <v>641062.35</v>
      </c>
      <c r="E371" s="1">
        <v>0</v>
      </c>
      <c r="F371" s="1">
        <v>0</v>
      </c>
      <c r="G371" s="2">
        <f t="shared" si="8"/>
        <v>574059.32900000003</v>
      </c>
      <c r="H371" s="2">
        <f t="shared" si="9"/>
        <v>0.34999999997671694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99900</v>
      </c>
      <c r="D373" s="1">
        <f>'PR-RAS'!E378</f>
        <v>0</v>
      </c>
      <c r="E373" s="1">
        <v>0</v>
      </c>
      <c r="F373" s="1">
        <v>0</v>
      </c>
      <c r="G373" s="2">
        <f t="shared" si="8"/>
        <v>37162.800000000003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99900</v>
      </c>
      <c r="D374" s="1">
        <f>'PR-RAS'!E379</f>
        <v>0</v>
      </c>
      <c r="E374" s="1">
        <v>0</v>
      </c>
      <c r="F374" s="1">
        <v>0</v>
      </c>
      <c r="G374" s="2">
        <f t="shared" si="8"/>
        <v>37262.699999999997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25805</v>
      </c>
      <c r="E383" s="1">
        <v>0</v>
      </c>
      <c r="F383" s="1">
        <v>0</v>
      </c>
      <c r="G383" s="2">
        <f t="shared" si="8"/>
        <v>19715.02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25805</v>
      </c>
      <c r="E384" s="1">
        <v>0</v>
      </c>
      <c r="F384" s="1">
        <v>0</v>
      </c>
      <c r="G384" s="2">
        <f t="shared" si="8"/>
        <v>19766.63</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20000</v>
      </c>
      <c r="D386" s="1">
        <f>'PR-RAS'!E391</f>
        <v>0</v>
      </c>
      <c r="E386" s="1">
        <v>0</v>
      </c>
      <c r="F386" s="1">
        <v>0</v>
      </c>
      <c r="G386" s="2">
        <f t="shared" si="8"/>
        <v>7700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20000</v>
      </c>
      <c r="D389" s="1">
        <f>'PR-RAS'!E394</f>
        <v>0</v>
      </c>
      <c r="E389" s="1">
        <v>0</v>
      </c>
      <c r="F389" s="1">
        <v>0</v>
      </c>
      <c r="G389" s="2">
        <f t="shared" si="8"/>
        <v>7760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1050519</v>
      </c>
      <c r="D403" s="1">
        <f>'PR-RAS'!E408</f>
        <v>1850439.7499999995</v>
      </c>
      <c r="E403" s="1">
        <v>0</v>
      </c>
      <c r="F403" s="1">
        <v>0</v>
      </c>
      <c r="G403" s="2">
        <f t="shared" si="8"/>
        <v>1910062.1969999997</v>
      </c>
      <c r="H403" s="2">
        <f t="shared" si="9"/>
        <v>0.25000000046566129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297339</v>
      </c>
      <c r="D405" s="1">
        <f>'PR-RAS'!E410</f>
        <v>285204.95999999996</v>
      </c>
      <c r="E405" s="1">
        <v>0</v>
      </c>
      <c r="F405" s="1">
        <v>0</v>
      </c>
      <c r="G405" s="2">
        <f t="shared" si="8"/>
        <v>350570.56368000002</v>
      </c>
      <c r="H405" s="2">
        <f t="shared" si="9"/>
        <v>4.0000000037252903E-2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3386428</v>
      </c>
      <c r="D406" s="1">
        <f>'PR-RAS'!E411</f>
        <v>2740646.7399999993</v>
      </c>
      <c r="E406" s="1">
        <v>0</v>
      </c>
      <c r="F406" s="1">
        <v>0</v>
      </c>
      <c r="G406" s="2">
        <f t="shared" si="8"/>
        <v>3591427.1993999998</v>
      </c>
      <c r="H406" s="2">
        <f t="shared" si="9"/>
        <v>0.26000000070780516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7752988</v>
      </c>
      <c r="D407" s="1">
        <f>'PR-RAS'!E412</f>
        <v>9157005.0500000007</v>
      </c>
      <c r="E407" s="1">
        <v>0</v>
      </c>
      <c r="F407" s="1">
        <v>0</v>
      </c>
      <c r="G407" s="2">
        <f t="shared" si="8"/>
        <v>10583201.228600001</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7959750</v>
      </c>
      <c r="D408" s="1">
        <f>'PR-RAS'!E413</f>
        <v>8569374.8200000003</v>
      </c>
      <c r="E408" s="1">
        <v>0</v>
      </c>
      <c r="F408" s="1">
        <v>0</v>
      </c>
      <c r="G408" s="2">
        <f t="shared" si="8"/>
        <v>10215089.35348</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587630.23000000045</v>
      </c>
      <c r="E409" s="1">
        <v>0</v>
      </c>
      <c r="F409" s="1">
        <v>0</v>
      </c>
      <c r="G409" s="2">
        <f t="shared" si="8"/>
        <v>479506.26768000034</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206762</v>
      </c>
      <c r="D410" s="1">
        <f>'PR-RAS'!E415</f>
        <v>0</v>
      </c>
      <c r="E410" s="1">
        <v>0</v>
      </c>
      <c r="F410" s="1">
        <v>0</v>
      </c>
      <c r="G410" s="2">
        <f t="shared" si="8"/>
        <v>84565.657999999996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1821995</v>
      </c>
      <c r="D411" s="1">
        <f>'PR-RAS'!E416</f>
        <v>1615233.43</v>
      </c>
      <c r="E411" s="1">
        <v>0</v>
      </c>
      <c r="F411" s="1">
        <v>0</v>
      </c>
      <c r="G411" s="2">
        <f t="shared" si="8"/>
        <v>2071509.3625999996</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4085835</v>
      </c>
      <c r="D413" s="1">
        <f>'PR-RAS'!E418</f>
        <v>2927777.3899999997</v>
      </c>
      <c r="E413" s="1">
        <v>0</v>
      </c>
      <c r="F413" s="1">
        <v>0</v>
      </c>
      <c r="G413" s="2">
        <f t="shared" si="8"/>
        <v>4095852.5893599996</v>
      </c>
      <c r="H413" s="2">
        <f t="shared" si="9"/>
        <v>0.38999999966472387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7752988</v>
      </c>
      <c r="D633" s="1">
        <f>'PR-RAS'!E639</f>
        <v>9157005.0500000007</v>
      </c>
      <c r="E633" s="1">
        <v>0</v>
      </c>
      <c r="F633" s="1">
        <v>0</v>
      </c>
      <c r="G633" s="2">
        <f t="shared" si="10"/>
        <v>16474342.7992</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7959750</v>
      </c>
      <c r="D634" s="1">
        <f>'PR-RAS'!E640</f>
        <v>8569374.8200000003</v>
      </c>
      <c r="E634" s="1">
        <v>0</v>
      </c>
      <c r="F634" s="1">
        <v>0</v>
      </c>
      <c r="G634" s="2">
        <f t="shared" si="10"/>
        <v>15887350.272120001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587630.23000000045</v>
      </c>
      <c r="E635" s="1">
        <v>0</v>
      </c>
      <c r="F635" s="1">
        <v>0</v>
      </c>
      <c r="G635" s="2">
        <f t="shared" si="10"/>
        <v>745115.13164000062</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206762</v>
      </c>
      <c r="D636" s="1">
        <f>'PR-RAS'!E642</f>
        <v>0</v>
      </c>
      <c r="E636" s="1">
        <v>0</v>
      </c>
      <c r="F636" s="1">
        <v>0</v>
      </c>
      <c r="G636" s="2">
        <f t="shared" si="10"/>
        <v>131293.87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1821995</v>
      </c>
      <c r="D637" s="1">
        <f>'PR-RAS'!E643</f>
        <v>1615233.43</v>
      </c>
      <c r="E637" s="1">
        <v>0</v>
      </c>
      <c r="F637" s="1">
        <v>0</v>
      </c>
      <c r="G637" s="2">
        <f t="shared" si="10"/>
        <v>3213365.7429599995</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1615233</v>
      </c>
      <c r="D639" s="1">
        <f>'PR-RAS'!E645</f>
        <v>2202863.66</v>
      </c>
      <c r="E639" s="1">
        <v>0</v>
      </c>
      <c r="F639" s="1">
        <v>0</v>
      </c>
      <c r="G639" s="2">
        <f t="shared" si="10"/>
        <v>3841372.6841600002</v>
      </c>
      <c r="H639" s="2">
        <f t="shared" si="11"/>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2806534</v>
      </c>
      <c r="D642" s="1">
        <f>'PR-RAS'!E649</f>
        <v>1978014.53</v>
      </c>
      <c r="E642" s="1">
        <v>0</v>
      </c>
      <c r="F642" s="1">
        <v>0</v>
      </c>
      <c r="G642" s="2">
        <f t="shared" si="10"/>
        <v>4334802.9214600008</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10071268</v>
      </c>
      <c r="D643" s="1">
        <f>'PR-RAS'!E650</f>
        <v>9422215.6999999993</v>
      </c>
      <c r="E643" s="1">
        <v>0</v>
      </c>
      <c r="F643" s="1">
        <v>0</v>
      </c>
      <c r="G643" s="2">
        <f t="shared" si="10"/>
        <v>18563879.014800001</v>
      </c>
      <c r="H643" s="2">
        <f t="shared" si="11"/>
        <v>0.30000000074505806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10899788</v>
      </c>
      <c r="D644" s="1">
        <f>'PR-RAS'!E651</f>
        <v>9012390.6699999999</v>
      </c>
      <c r="E644" s="1">
        <v>0</v>
      </c>
      <c r="F644" s="1">
        <v>0</v>
      </c>
      <c r="G644" s="2">
        <f t="shared" si="10"/>
        <v>18598498.085620001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1978014</v>
      </c>
      <c r="D645" s="1">
        <f>'PR-RAS'!E652</f>
        <v>2387839.5599999987</v>
      </c>
      <c r="E645" s="1">
        <v>0</v>
      </c>
      <c r="F645" s="1">
        <v>0</v>
      </c>
      <c r="G645" s="2">
        <f t="shared" si="10"/>
        <v>4349378.3692799984</v>
      </c>
      <c r="H645" s="2">
        <f t="shared" si="11"/>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v>
      </c>
      <c r="D646" s="1">
        <f>'PR-RAS'!E653</f>
        <v>14</v>
      </c>
      <c r="E646" s="1">
        <v>0</v>
      </c>
      <c r="F646" s="1">
        <v>0</v>
      </c>
      <c r="G646" s="2">
        <f t="shared" si="10"/>
        <v>38.700000000000003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v>
      </c>
      <c r="D648" s="1">
        <f>'PR-RAS'!E655</f>
        <v>14</v>
      </c>
      <c r="E648" s="1">
        <v>0</v>
      </c>
      <c r="F648" s="1">
        <v>0</v>
      </c>
      <c r="G648" s="2">
        <f t="shared" si="10"/>
        <v>38.173000000000002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2629729</v>
      </c>
      <c r="D654" s="1">
        <f>'PR-RAS'!E661</f>
        <v>2559434.81</v>
      </c>
      <c r="E654" s="1">
        <v>0</v>
      </c>
      <c r="F654" s="1">
        <v>0</v>
      </c>
      <c r="G654" s="2">
        <f t="shared" si="10"/>
        <v>5059834.8988600001</v>
      </c>
      <c r="H654" s="2">
        <f t="shared" si="11"/>
        <v>0.18999999994412065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66265</v>
      </c>
      <c r="D655" s="1">
        <f>'PR-RAS'!E662</f>
        <v>74375</v>
      </c>
      <c r="E655" s="1">
        <v>0</v>
      </c>
      <c r="F655" s="1">
        <v>0</v>
      </c>
      <c r="G655" s="2">
        <f t="shared" si="10"/>
        <v>140619.81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158967</v>
      </c>
      <c r="D658" s="1">
        <f>'PR-RAS'!E665</f>
        <v>814356</v>
      </c>
      <c r="E658" s="1">
        <v>0</v>
      </c>
      <c r="F658" s="1">
        <v>0</v>
      </c>
      <c r="G658" s="2">
        <f t="shared" si="10"/>
        <v>1174505.1030000001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89251</v>
      </c>
      <c r="D662" s="1">
        <f>'PR-RAS'!E669</f>
        <v>0</v>
      </c>
      <c r="E662" s="1">
        <v>0</v>
      </c>
      <c r="F662" s="1">
        <v>0</v>
      </c>
      <c r="G662" s="2">
        <f t="shared" si="10"/>
        <v>58994.911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347340</v>
      </c>
      <c r="E663" s="1">
        <v>0</v>
      </c>
      <c r="F663" s="1">
        <v>0</v>
      </c>
      <c r="G663" s="2">
        <f t="shared" si="10"/>
        <v>459878.16000000003</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197000</v>
      </c>
      <c r="D666" s="1">
        <f>'PR-RAS'!E673</f>
        <v>0</v>
      </c>
      <c r="E666" s="1">
        <v>0</v>
      </c>
      <c r="F666" s="1">
        <v>0</v>
      </c>
      <c r="G666" s="2">
        <f t="shared" si="10"/>
        <v>131005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2436645</v>
      </c>
      <c r="D687" s="1">
        <f>'PR-RAS'!E694</f>
        <v>998101.66</v>
      </c>
      <c r="E687" s="1">
        <v>0</v>
      </c>
      <c r="F687" s="1">
        <v>0</v>
      </c>
      <c r="G687" s="2">
        <f t="shared" si="10"/>
        <v>3040933.9475200004</v>
      </c>
      <c r="H687" s="2">
        <f t="shared" si="11"/>
        <v>0.33999999996740371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50000</v>
      </c>
      <c r="D688" s="1">
        <f>'PR-RAS'!E695</f>
        <v>0</v>
      </c>
      <c r="E688" s="1">
        <v>0</v>
      </c>
      <c r="F688" s="1">
        <v>0</v>
      </c>
      <c r="G688" s="2">
        <f t="shared" si="10"/>
        <v>34350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26772</v>
      </c>
      <c r="D691" s="1">
        <f>'PR-RAS'!E698</f>
        <v>0</v>
      </c>
      <c r="E691" s="1">
        <v>0</v>
      </c>
      <c r="F691" s="1">
        <v>0</v>
      </c>
      <c r="G691" s="2">
        <f t="shared" si="10"/>
        <v>18472.68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111600</v>
      </c>
      <c r="E693" s="1">
        <v>0</v>
      </c>
      <c r="F693" s="1">
        <v>0</v>
      </c>
      <c r="G693" s="2">
        <f t="shared" si="10"/>
        <v>154454.39999999999</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96900</v>
      </c>
      <c r="E705" s="1">
        <v>0</v>
      </c>
      <c r="F705" s="1">
        <v>0</v>
      </c>
      <c r="G705" s="2">
        <f t="shared" si="10"/>
        <v>136435.19999999998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40039</v>
      </c>
      <c r="D711" s="1">
        <f>'PR-RAS'!E718</f>
        <v>43070.99</v>
      </c>
      <c r="E711" s="1">
        <v>0</v>
      </c>
      <c r="F711" s="1">
        <v>0</v>
      </c>
      <c r="G711" s="2">
        <f t="shared" si="10"/>
        <v>89588.49579999999</v>
      </c>
      <c r="H711" s="2">
        <f t="shared" si="11"/>
        <v>1.0000000002037268E-2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7840</v>
      </c>
      <c r="D713" s="1">
        <f>'PR-RAS'!E720</f>
        <v>0</v>
      </c>
      <c r="E713" s="1">
        <v>0</v>
      </c>
      <c r="F713" s="1">
        <v>0</v>
      </c>
      <c r="G713" s="2">
        <f t="shared" si="10"/>
        <v>5582.08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1197.21</v>
      </c>
      <c r="E714" s="1">
        <v>0</v>
      </c>
      <c r="F714" s="1">
        <v>0</v>
      </c>
      <c r="G714" s="2">
        <f t="shared" si="10"/>
        <v>1707.22146</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58107</v>
      </c>
      <c r="D715" s="1">
        <f>'PR-RAS'!E722</f>
        <v>79428.61</v>
      </c>
      <c r="E715" s="1">
        <v>0</v>
      </c>
      <c r="F715" s="1">
        <v>0</v>
      </c>
      <c r="G715" s="2">
        <f t="shared" si="10"/>
        <v>154912.45308000001</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99536</v>
      </c>
      <c r="D718" s="1">
        <f>'PR-RAS'!E725</f>
        <v>107884.45</v>
      </c>
      <c r="E718" s="1">
        <v>0</v>
      </c>
      <c r="F718" s="1">
        <v>0</v>
      </c>
      <c r="G718" s="2">
        <f t="shared" si="10"/>
        <v>226073.6133</v>
      </c>
      <c r="H718" s="2">
        <f t="shared" si="1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1550</v>
      </c>
      <c r="D719" s="1">
        <f>'PR-RAS'!E726</f>
        <v>1550.39</v>
      </c>
      <c r="E719" s="1">
        <v>0</v>
      </c>
      <c r="F719" s="1">
        <v>0</v>
      </c>
      <c r="G719" s="2">
        <f t="shared" si="10"/>
        <v>3339.2600400000001</v>
      </c>
      <c r="H719" s="2">
        <f t="shared" si="11"/>
        <v>0.39000000000010004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11777</v>
      </c>
      <c r="D766" s="1">
        <f>'PR-RAS'!E773</f>
        <v>0</v>
      </c>
      <c r="E766" s="1">
        <v>0</v>
      </c>
      <c r="F766" s="1">
        <v>0</v>
      </c>
      <c r="G766" s="2">
        <f t="shared" si="10"/>
        <v>9009.4050000000007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92459</v>
      </c>
      <c r="D809" s="1">
        <f>'PR-RAS'!E816</f>
        <v>34000</v>
      </c>
      <c r="E809" s="1">
        <v>0</v>
      </c>
      <c r="F809" s="1">
        <v>0</v>
      </c>
      <c r="G809" s="2">
        <f t="shared" si="10"/>
        <v>129650.872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48000</v>
      </c>
      <c r="D814" s="1">
        <f>'PR-RAS'!E821</f>
        <v>42000</v>
      </c>
      <c r="E814" s="1">
        <v>0</v>
      </c>
      <c r="F814" s="1">
        <v>0</v>
      </c>
      <c r="G814" s="2">
        <f t="shared" si="18"/>
        <v>107316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115700</v>
      </c>
      <c r="D816" s="1">
        <f>'PR-RAS'!E823</f>
        <v>172700</v>
      </c>
      <c r="E816" s="1">
        <v>0</v>
      </c>
      <c r="F816" s="1">
        <v>0</v>
      </c>
      <c r="G816" s="2">
        <f t="shared" si="18"/>
        <v>375796.5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88798</v>
      </c>
      <c r="D817" s="1">
        <f>'PR-RAS'!E824</f>
        <v>103048.42</v>
      </c>
      <c r="E817" s="1">
        <v>0</v>
      </c>
      <c r="F817" s="1">
        <v>0</v>
      </c>
      <c r="G817" s="2">
        <f t="shared" si="18"/>
        <v>240634.18943999996</v>
      </c>
      <c r="H817" s="2">
        <f t="shared" si="19"/>
        <v>0.41999999999825377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253340</v>
      </c>
      <c r="D821" s="1">
        <f>'PR-RAS'!E828</f>
        <v>237399.87</v>
      </c>
      <c r="E821" s="1">
        <v>0</v>
      </c>
      <c r="F821" s="1">
        <v>0</v>
      </c>
      <c r="G821" s="2">
        <f t="shared" si="18"/>
        <v>597074.58679999993</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1466</v>
      </c>
      <c r="D823" s="1">
        <f>'PR-RAS'!E830</f>
        <v>0</v>
      </c>
      <c r="E823" s="1">
        <v>0</v>
      </c>
      <c r="F823" s="1">
        <v>0</v>
      </c>
      <c r="G823" s="2">
        <f t="shared" si="18"/>
        <v>1205.0519999999999</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16250532</v>
      </c>
      <c r="D984" s="6">
        <f>BILANCA!E6</f>
        <v>16566817.840000002</v>
      </c>
      <c r="E984" s="6">
        <v>0</v>
      </c>
      <c r="F984" s="6">
        <v>0</v>
      </c>
      <c r="G984" s="7">
        <f t="shared" ref="G984:G1241" si="22">B984/1000*C984+B984/500*D984</f>
        <v>49384.167680000006</v>
      </c>
      <c r="H984" s="7">
        <f t="shared" si="19"/>
        <v>0.15999999828636646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10148154</v>
      </c>
      <c r="D985" s="1">
        <f>BILANCA!E7</f>
        <v>11347850.120000003</v>
      </c>
      <c r="E985" s="1">
        <v>0</v>
      </c>
      <c r="F985" s="1">
        <v>0</v>
      </c>
      <c r="G985" s="2">
        <f t="shared" si="22"/>
        <v>65687.708480000016</v>
      </c>
      <c r="H985" s="2">
        <f t="shared" si="19"/>
        <v>0.12000000290572643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62801</v>
      </c>
      <c r="D986" s="1">
        <f>BILANCA!E8</f>
        <v>62801</v>
      </c>
      <c r="E986" s="1">
        <v>0</v>
      </c>
      <c r="F986" s="1">
        <v>0</v>
      </c>
      <c r="G986" s="2">
        <f t="shared" si="22"/>
        <v>565.20899999999995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53451</v>
      </c>
      <c r="D987" s="1">
        <f>BILANCA!E9</f>
        <v>53451</v>
      </c>
      <c r="E987" s="1">
        <v>0</v>
      </c>
      <c r="F987" s="1">
        <v>0</v>
      </c>
      <c r="G987" s="2">
        <f t="shared" si="22"/>
        <v>641.41200000000003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9350</v>
      </c>
      <c r="D988" s="1">
        <f>BILANCA!E10</f>
        <v>9350</v>
      </c>
      <c r="E988" s="1">
        <v>0</v>
      </c>
      <c r="F988" s="1">
        <v>0</v>
      </c>
      <c r="G988" s="2">
        <f t="shared" si="22"/>
        <v>140.25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9448902</v>
      </c>
      <c r="D990" s="1">
        <f>BILANCA!E12</f>
        <v>10837085.650000002</v>
      </c>
      <c r="E990" s="1">
        <v>0</v>
      </c>
      <c r="F990" s="1">
        <v>0</v>
      </c>
      <c r="G990" s="2">
        <f t="shared" si="22"/>
        <v>217861.51310000004</v>
      </c>
      <c r="H990" s="2">
        <f t="shared" si="19"/>
        <v>0.34999999776482582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7143535</v>
      </c>
      <c r="D991" s="1">
        <f>BILANCA!E13</f>
        <v>7970407.6500000004</v>
      </c>
      <c r="E991" s="1">
        <v>0</v>
      </c>
      <c r="F991" s="1">
        <v>0</v>
      </c>
      <c r="G991" s="2">
        <f t="shared" si="22"/>
        <v>184674.80239999999</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42800</v>
      </c>
      <c r="D992" s="1">
        <f>BILANCA!E14</f>
        <v>42800</v>
      </c>
      <c r="E992" s="1">
        <v>0</v>
      </c>
      <c r="F992" s="1">
        <v>0</v>
      </c>
      <c r="G992" s="2">
        <f t="shared" si="22"/>
        <v>1155.5999999999999</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941488</v>
      </c>
      <c r="D994" s="1">
        <f>BILANCA!E16</f>
        <v>1229538.25</v>
      </c>
      <c r="E994" s="1">
        <v>0</v>
      </c>
      <c r="F994" s="1">
        <v>0</v>
      </c>
      <c r="G994" s="2">
        <f t="shared" si="22"/>
        <v>37406.209499999997</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8895837</v>
      </c>
      <c r="D995" s="1">
        <f>BILANCA!E17</f>
        <v>9812180.8300000001</v>
      </c>
      <c r="E995" s="1">
        <v>0</v>
      </c>
      <c r="F995" s="1">
        <v>0</v>
      </c>
      <c r="G995" s="2">
        <f t="shared" si="22"/>
        <v>342242.38391999999</v>
      </c>
      <c r="H995" s="2">
        <f t="shared" si="19"/>
        <v>0.16999999992549419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2736590</v>
      </c>
      <c r="D996" s="1">
        <f>BILANCA!E18</f>
        <v>3114111.4299999997</v>
      </c>
      <c r="E996" s="1">
        <v>0</v>
      </c>
      <c r="F996" s="1">
        <v>0</v>
      </c>
      <c r="G996" s="2">
        <f t="shared" si="22"/>
        <v>116542.56717999998</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1384714</v>
      </c>
      <c r="D997" s="1">
        <f>BILANCA!E19</f>
        <v>2144951.3000000003</v>
      </c>
      <c r="E997" s="1">
        <v>0</v>
      </c>
      <c r="F997" s="1">
        <v>0</v>
      </c>
      <c r="G997" s="2">
        <f t="shared" si="22"/>
        <v>79444.632400000002</v>
      </c>
      <c r="H997" s="2">
        <f t="shared" si="19"/>
        <v>0.30000000027939677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295284</v>
      </c>
      <c r="D998" s="1">
        <f>BILANCA!E20</f>
        <v>317321.05000000005</v>
      </c>
      <c r="E998" s="1">
        <v>0</v>
      </c>
      <c r="F998" s="1">
        <v>0</v>
      </c>
      <c r="G998" s="2">
        <f t="shared" si="22"/>
        <v>13948.891500000002</v>
      </c>
      <c r="H998" s="2">
        <f t="shared" si="19"/>
        <v>5.0000000046566129E-2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398156</v>
      </c>
      <c r="D999" s="1">
        <f>BILANCA!E21</f>
        <v>439138.41</v>
      </c>
      <c r="E999" s="1">
        <v>0</v>
      </c>
      <c r="F999" s="1">
        <v>0</v>
      </c>
      <c r="G999" s="2">
        <f t="shared" si="22"/>
        <v>20422.92512</v>
      </c>
      <c r="H999" s="2">
        <f t="shared" si="19"/>
        <v>0.40999999997438863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298663</v>
      </c>
      <c r="D1000" s="1">
        <f>BILANCA!E22</f>
        <v>316376.81</v>
      </c>
      <c r="E1000" s="1">
        <v>0</v>
      </c>
      <c r="F1000" s="1">
        <v>0</v>
      </c>
      <c r="G1000" s="2">
        <f t="shared" si="22"/>
        <v>15834.082540000001</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20750</v>
      </c>
      <c r="D1002" s="1">
        <f>BILANCA!E24</f>
        <v>414545</v>
      </c>
      <c r="E1002" s="1">
        <v>0</v>
      </c>
      <c r="F1002" s="1">
        <v>0</v>
      </c>
      <c r="G1002" s="2">
        <f t="shared" si="22"/>
        <v>16146.96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237078</v>
      </c>
      <c r="D1003" s="1">
        <f>BILANCA!E25</f>
        <v>328327.95</v>
      </c>
      <c r="E1003" s="1">
        <v>0</v>
      </c>
      <c r="F1003" s="1">
        <v>0</v>
      </c>
      <c r="G1003" s="2">
        <f t="shared" si="22"/>
        <v>17874.678</v>
      </c>
      <c r="H1003" s="2">
        <f t="shared" si="19"/>
        <v>4.9999999988358468E-2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1192892</v>
      </c>
      <c r="D1004" s="1">
        <f>BILANCA!E26</f>
        <v>1729954.3599999999</v>
      </c>
      <c r="E1004" s="1">
        <v>0</v>
      </c>
      <c r="F1004" s="1">
        <v>0</v>
      </c>
      <c r="G1004" s="2">
        <f t="shared" si="22"/>
        <v>97708.815119999999</v>
      </c>
      <c r="H1004" s="2">
        <f t="shared" si="19"/>
        <v>0.35999999986961484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1058109</v>
      </c>
      <c r="D1006" s="1">
        <f>BILANCA!E28</f>
        <v>1400712.2799999998</v>
      </c>
      <c r="E1006" s="1">
        <v>0</v>
      </c>
      <c r="F1006" s="1">
        <v>0</v>
      </c>
      <c r="G1006" s="2">
        <f t="shared" si="22"/>
        <v>88769.271879999986</v>
      </c>
      <c r="H1006" s="2">
        <f t="shared" si="19"/>
        <v>0.27999999979510903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707664</v>
      </c>
      <c r="D1007" s="1">
        <f>BILANCA!E29</f>
        <v>584378.65</v>
      </c>
      <c r="E1007" s="1">
        <v>0</v>
      </c>
      <c r="F1007" s="1">
        <v>0</v>
      </c>
      <c r="G1007" s="2">
        <f t="shared" si="22"/>
        <v>45034.111199999999</v>
      </c>
      <c r="H1007" s="2">
        <f t="shared" si="19"/>
        <v>0.34999999997671694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986287</v>
      </c>
      <c r="D1008" s="1">
        <f>BILANCA!E30</f>
        <v>986287.36</v>
      </c>
      <c r="E1008" s="1">
        <v>0</v>
      </c>
      <c r="F1008" s="1">
        <v>0</v>
      </c>
      <c r="G1008" s="2">
        <f t="shared" si="22"/>
        <v>73971.543000000005</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278623</v>
      </c>
      <c r="D1012" s="1">
        <f>BILANCA!E34</f>
        <v>401908.70999999996</v>
      </c>
      <c r="E1012" s="1">
        <v>0</v>
      </c>
      <c r="F1012" s="1">
        <v>0</v>
      </c>
      <c r="G1012" s="2">
        <f t="shared" si="22"/>
        <v>31390.77218</v>
      </c>
      <c r="H1012" s="2">
        <f t="shared" si="19"/>
        <v>0.2900000000372529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103026</v>
      </c>
      <c r="D1019" s="1">
        <f>BILANCA!E41</f>
        <v>81377.580000000016</v>
      </c>
      <c r="E1019" s="1">
        <v>0</v>
      </c>
      <c r="F1019" s="1">
        <v>0</v>
      </c>
      <c r="G1019" s="2">
        <f t="shared" si="22"/>
        <v>9568.12176</v>
      </c>
      <c r="H1019" s="2">
        <f t="shared" si="19"/>
        <v>0.41999999998370185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341249</v>
      </c>
      <c r="D1020" s="1">
        <f>BILANCA!E42</f>
        <v>367053.88</v>
      </c>
      <c r="E1020" s="1">
        <v>0</v>
      </c>
      <c r="F1020" s="1">
        <v>0</v>
      </c>
      <c r="G1020" s="2">
        <f t="shared" si="22"/>
        <v>39788.200119999994</v>
      </c>
      <c r="H1020" s="2">
        <f t="shared" si="19"/>
        <v>0.11999999999534339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238223</v>
      </c>
      <c r="D1022" s="1">
        <f>BILANCA!E44</f>
        <v>285676.3</v>
      </c>
      <c r="E1022" s="1">
        <v>0</v>
      </c>
      <c r="F1022" s="1">
        <v>0</v>
      </c>
      <c r="G1022" s="2">
        <f t="shared" si="22"/>
        <v>31573.448399999997</v>
      </c>
      <c r="H1022" s="2">
        <f t="shared" si="19"/>
        <v>0.29999999998835847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109963</v>
      </c>
      <c r="D1023" s="1">
        <f>BILANCA!E45</f>
        <v>55970.470000000088</v>
      </c>
      <c r="E1023" s="1">
        <v>0</v>
      </c>
      <c r="F1023" s="1">
        <v>0</v>
      </c>
      <c r="G1023" s="2">
        <f t="shared" si="22"/>
        <v>8876.1576000000077</v>
      </c>
      <c r="H1023" s="2">
        <f t="shared" si="19"/>
        <v>0.47000000008847564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41978</v>
      </c>
      <c r="D1025" s="1">
        <f>BILANCA!E47</f>
        <v>41978</v>
      </c>
      <c r="E1025" s="1">
        <v>0</v>
      </c>
      <c r="F1025" s="1">
        <v>0</v>
      </c>
      <c r="G1025" s="2">
        <f t="shared" si="22"/>
        <v>5289.2280000000001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294074</v>
      </c>
      <c r="D1026" s="1">
        <f>BILANCA!E48</f>
        <v>294073.5</v>
      </c>
      <c r="E1026" s="1">
        <v>0</v>
      </c>
      <c r="F1026" s="1">
        <v>0</v>
      </c>
      <c r="G1026" s="2">
        <f t="shared" si="22"/>
        <v>37935.502999999997</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607576</v>
      </c>
      <c r="D1027" s="1">
        <f>BILANCA!E49</f>
        <v>607575.54</v>
      </c>
      <c r="E1027" s="1">
        <v>0</v>
      </c>
      <c r="F1027" s="1">
        <v>0</v>
      </c>
      <c r="G1027" s="2">
        <f t="shared" si="22"/>
        <v>80199.991519999996</v>
      </c>
      <c r="H1027" s="2">
        <f t="shared" si="19"/>
        <v>0.4599999999627471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833665</v>
      </c>
      <c r="D1028" s="1">
        <f>BILANCA!E50</f>
        <v>887656.57</v>
      </c>
      <c r="E1028" s="1">
        <v>0</v>
      </c>
      <c r="F1028" s="1">
        <v>0</v>
      </c>
      <c r="G1028" s="2">
        <f t="shared" si="22"/>
        <v>117404.01629999999</v>
      </c>
      <c r="H1028" s="2">
        <f t="shared" si="19"/>
        <v>0.43000000005122274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134815</v>
      </c>
      <c r="D1032" s="1">
        <f>BILANCA!E54</f>
        <v>100082.42</v>
      </c>
      <c r="E1032" s="1">
        <v>0</v>
      </c>
      <c r="F1032" s="1">
        <v>0</v>
      </c>
      <c r="G1032" s="2">
        <f t="shared" si="22"/>
        <v>16414.012160000002</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134815</v>
      </c>
      <c r="D1033" s="1">
        <f>BILANCA!E55</f>
        <v>100082.42</v>
      </c>
      <c r="E1033" s="1">
        <v>0</v>
      </c>
      <c r="F1033" s="1">
        <v>0</v>
      </c>
      <c r="G1033" s="2">
        <f t="shared" si="22"/>
        <v>16748.991999999998</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636451</v>
      </c>
      <c r="D1034" s="1">
        <f>BILANCA!E56</f>
        <v>447963.47</v>
      </c>
      <c r="E1034" s="1">
        <v>0</v>
      </c>
      <c r="F1034" s="1">
        <v>0</v>
      </c>
      <c r="G1034" s="2">
        <f t="shared" si="22"/>
        <v>78151.274939999988</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636451</v>
      </c>
      <c r="D1035" s="1">
        <f>BILANCA!E57</f>
        <v>447963.47</v>
      </c>
      <c r="E1035" s="1">
        <v>0</v>
      </c>
      <c r="F1035" s="1">
        <v>0</v>
      </c>
      <c r="G1035" s="2">
        <f t="shared" si="22"/>
        <v>79683.652879999994</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6102378</v>
      </c>
      <c r="D1046" s="1">
        <f>BILANCA!E68</f>
        <v>5218967.7199999988</v>
      </c>
      <c r="E1046" s="1">
        <v>0</v>
      </c>
      <c r="F1046" s="1">
        <v>0</v>
      </c>
      <c r="G1046" s="2">
        <f t="shared" si="22"/>
        <v>1042039.7467199998</v>
      </c>
      <c r="H1046" s="2">
        <f t="shared" si="19"/>
        <v>0.2800000011920929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1978014</v>
      </c>
      <c r="D1047" s="1">
        <f>BILANCA!E69</f>
        <v>2387839.5599999996</v>
      </c>
      <c r="E1047" s="1">
        <v>0</v>
      </c>
      <c r="F1047" s="1">
        <v>0</v>
      </c>
      <c r="G1047" s="2">
        <f t="shared" si="22"/>
        <v>432236.35967999994</v>
      </c>
      <c r="H1047" s="2">
        <f t="shared" si="19"/>
        <v>0.44000000040978193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1976884</v>
      </c>
      <c r="D1048" s="1">
        <f>BILANCA!E70</f>
        <v>2386713.1999999997</v>
      </c>
      <c r="E1048" s="1">
        <v>0</v>
      </c>
      <c r="F1048" s="1">
        <v>0</v>
      </c>
      <c r="G1048" s="2">
        <f t="shared" si="22"/>
        <v>438770.17599999998</v>
      </c>
      <c r="H1048" s="2">
        <f t="shared" si="19"/>
        <v>0.19999999972060323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1976751</v>
      </c>
      <c r="D1050" s="1">
        <f>BILANCA!E72</f>
        <v>2386713.17</v>
      </c>
      <c r="E1050" s="1">
        <v>0</v>
      </c>
      <c r="F1050" s="1">
        <v>0</v>
      </c>
      <c r="G1050" s="2">
        <f t="shared" si="22"/>
        <v>452261.88178000005</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133</v>
      </c>
      <c r="D1052" s="1">
        <f>BILANCA!E74</f>
        <v>0.03</v>
      </c>
      <c r="E1052" s="1">
        <v>0</v>
      </c>
      <c r="F1052" s="1">
        <v>0</v>
      </c>
      <c r="G1052" s="2">
        <f t="shared" si="22"/>
        <v>9.181140000000001</v>
      </c>
      <c r="H1052" s="2">
        <f t="shared" si="19"/>
        <v>0.03</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1130</v>
      </c>
      <c r="D1054" s="1">
        <f>BILANCA!E76</f>
        <v>1126.3600000000006</v>
      </c>
      <c r="E1054" s="1">
        <v>0</v>
      </c>
      <c r="F1054" s="1">
        <v>0</v>
      </c>
      <c r="G1054" s="2">
        <f t="shared" si="22"/>
        <v>240.17312000000007</v>
      </c>
      <c r="H1054" s="2">
        <f t="shared" si="19"/>
        <v>0.36000000000058208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18529</v>
      </c>
      <c r="D1056" s="1">
        <f>BILANCA!E78</f>
        <v>3436.25</v>
      </c>
      <c r="E1056" s="1">
        <v>0</v>
      </c>
      <c r="F1056" s="1">
        <v>0</v>
      </c>
      <c r="G1056" s="2">
        <f t="shared" si="22"/>
        <v>1854.3094999999998</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187</v>
      </c>
      <c r="D1062" s="1">
        <f>BILANCA!E84</f>
        <v>0</v>
      </c>
      <c r="E1062" s="1">
        <v>0</v>
      </c>
      <c r="F1062" s="1">
        <v>0</v>
      </c>
      <c r="G1062" s="2">
        <f t="shared" si="22"/>
        <v>14.773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18342</v>
      </c>
      <c r="D1064" s="1">
        <f>BILANCA!E86</f>
        <v>3436.25</v>
      </c>
      <c r="E1064" s="1">
        <v>0</v>
      </c>
      <c r="F1064" s="1">
        <v>0</v>
      </c>
      <c r="G1064" s="2">
        <f t="shared" si="22"/>
        <v>2042.3744999999999</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20000</v>
      </c>
      <c r="D1112" s="1">
        <f>BILANCA!E134</f>
        <v>20000</v>
      </c>
      <c r="E1112" s="1">
        <v>0</v>
      </c>
      <c r="F1112" s="1">
        <v>0</v>
      </c>
      <c r="G1112" s="2">
        <f t="shared" si="22"/>
        <v>7740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20000</v>
      </c>
      <c r="D1117" s="1">
        <f>BILANCA!E139</f>
        <v>20000</v>
      </c>
      <c r="E1117" s="1">
        <v>0</v>
      </c>
      <c r="F1117" s="1">
        <v>0</v>
      </c>
      <c r="G1117" s="2">
        <f t="shared" si="22"/>
        <v>8040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699407</v>
      </c>
      <c r="D1124" s="1">
        <f>BILANCA!E146</f>
        <v>67045.170000000042</v>
      </c>
      <c r="E1124" s="1">
        <v>0</v>
      </c>
      <c r="F1124" s="1">
        <v>0</v>
      </c>
      <c r="G1124" s="2">
        <f t="shared" si="22"/>
        <v>117523.12493999999</v>
      </c>
      <c r="H1124" s="2">
        <f t="shared" si="23"/>
        <v>0.17000000004190952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39762</v>
      </c>
      <c r="D1125" s="1">
        <f>BILANCA!E147</f>
        <v>36447.070000000007</v>
      </c>
      <c r="E1125" s="1">
        <v>0</v>
      </c>
      <c r="F1125" s="1">
        <v>0</v>
      </c>
      <c r="G1125" s="2">
        <f t="shared" si="22"/>
        <v>15997.171880000002</v>
      </c>
      <c r="H1125" s="2">
        <f t="shared" si="23"/>
        <v>7.0000000006984919E-2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649949</v>
      </c>
      <c r="D1136" s="1">
        <f>BILANCA!E158</f>
        <v>278229.90000000002</v>
      </c>
      <c r="E1136" s="1">
        <v>0</v>
      </c>
      <c r="F1136" s="1">
        <v>0</v>
      </c>
      <c r="G1136" s="2">
        <f t="shared" si="22"/>
        <v>184580.54639999999</v>
      </c>
      <c r="H1136" s="2">
        <f t="shared" si="23"/>
        <v>9.9999999976716936E-2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61076</v>
      </c>
      <c r="D1137" s="1">
        <f>BILANCA!E159</f>
        <v>58716.36</v>
      </c>
      <c r="E1137" s="1">
        <v>0</v>
      </c>
      <c r="F1137" s="1">
        <v>0</v>
      </c>
      <c r="G1137" s="2">
        <f t="shared" si="22"/>
        <v>27490.342879999997</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1831</v>
      </c>
      <c r="D1140" s="1">
        <f>BILANCA!E162</f>
        <v>1831.25</v>
      </c>
      <c r="E1140" s="1">
        <v>0</v>
      </c>
      <c r="F1140" s="1">
        <v>0</v>
      </c>
      <c r="G1140" s="2">
        <f t="shared" si="22"/>
        <v>862.47950000000003</v>
      </c>
      <c r="H1140" s="2">
        <f t="shared" si="23"/>
        <v>0.25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53211</v>
      </c>
      <c r="D1141" s="1">
        <f>BILANCA!E163</f>
        <v>308179.40999999997</v>
      </c>
      <c r="E1141" s="1">
        <v>0</v>
      </c>
      <c r="F1141" s="1">
        <v>0</v>
      </c>
      <c r="G1141" s="2">
        <f t="shared" si="22"/>
        <v>105792.03156</v>
      </c>
      <c r="H1141" s="2">
        <f t="shared" si="23"/>
        <v>0.40999999997438863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3386428</v>
      </c>
      <c r="D1142" s="1">
        <f>BILANCA!E164</f>
        <v>2740646.7399999998</v>
      </c>
      <c r="E1142" s="1">
        <v>0</v>
      </c>
      <c r="F1142" s="1">
        <v>0</v>
      </c>
      <c r="G1142" s="2">
        <f t="shared" si="22"/>
        <v>1409967.71532</v>
      </c>
      <c r="H1142" s="2">
        <f t="shared" si="23"/>
        <v>0.26000000024214387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3386428</v>
      </c>
      <c r="D1143" s="1">
        <f>BILANCA!E165</f>
        <v>2847271.94</v>
      </c>
      <c r="E1143" s="1">
        <v>0</v>
      </c>
      <c r="F1143" s="1">
        <v>0</v>
      </c>
      <c r="G1143" s="2">
        <f t="shared" si="22"/>
        <v>1452955.5008</v>
      </c>
      <c r="H1143" s="2">
        <f t="shared" si="23"/>
        <v>6.0000000055879354E-2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106625.2</v>
      </c>
      <c r="E1147" s="1">
        <v>0</v>
      </c>
      <c r="F1147" s="1">
        <v>0</v>
      </c>
      <c r="G1147" s="2">
        <f t="shared" si="22"/>
        <v>34973.065600000002</v>
      </c>
      <c r="H1147" s="2">
        <f t="shared" si="23"/>
        <v>0.19999999999708962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16250532</v>
      </c>
      <c r="D1152" s="1">
        <f>BILANCA!E175</f>
        <v>16566817.840000002</v>
      </c>
      <c r="E1152" s="1">
        <v>0</v>
      </c>
      <c r="F1152" s="1">
        <v>0</v>
      </c>
      <c r="G1152" s="2">
        <f t="shared" si="22"/>
        <v>8345924.3379200008</v>
      </c>
      <c r="H1152" s="2">
        <f t="shared" si="23"/>
        <v>0.15999999828636646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381310</v>
      </c>
      <c r="D1153" s="1">
        <f>BILANCA!E176</f>
        <v>188410.16</v>
      </c>
      <c r="E1153" s="1">
        <v>0</v>
      </c>
      <c r="F1153" s="1">
        <v>0</v>
      </c>
      <c r="G1153" s="2">
        <f t="shared" si="22"/>
        <v>128882.1544</v>
      </c>
      <c r="H1153" s="2">
        <f t="shared" si="23"/>
        <v>0.16000000000349246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321424</v>
      </c>
      <c r="D1154" s="1">
        <f>BILANCA!E177</f>
        <v>129373.6</v>
      </c>
      <c r="E1154" s="1">
        <v>0</v>
      </c>
      <c r="F1154" s="1">
        <v>0</v>
      </c>
      <c r="G1154" s="2">
        <f t="shared" si="22"/>
        <v>99209.275200000004</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168295</v>
      </c>
      <c r="D1155" s="1">
        <f>BILANCA!E178</f>
        <v>55862.9</v>
      </c>
      <c r="E1155" s="1">
        <v>0</v>
      </c>
      <c r="F1155" s="1">
        <v>0</v>
      </c>
      <c r="G1155" s="2">
        <f t="shared" si="22"/>
        <v>48163.577599999997</v>
      </c>
      <c r="H1155" s="2">
        <f t="shared" si="23"/>
        <v>9.9999999998544808E-2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140698</v>
      </c>
      <c r="D1156" s="1">
        <f>BILANCA!E179</f>
        <v>60873.83</v>
      </c>
      <c r="E1156" s="1">
        <v>0</v>
      </c>
      <c r="F1156" s="1">
        <v>0</v>
      </c>
      <c r="G1156" s="2">
        <f t="shared" si="22"/>
        <v>45403.099179999997</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7350</v>
      </c>
      <c r="D1163" s="1">
        <f>BILANCA!E186</f>
        <v>7412.5</v>
      </c>
      <c r="E1163" s="1">
        <v>0</v>
      </c>
      <c r="F1163" s="1">
        <v>0</v>
      </c>
      <c r="G1163" s="2">
        <f t="shared" si="22"/>
        <v>3991.5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5081</v>
      </c>
      <c r="D1165" s="1">
        <f>BILANCA!E188</f>
        <v>5224.37</v>
      </c>
      <c r="E1165" s="1">
        <v>0</v>
      </c>
      <c r="F1165" s="1">
        <v>0</v>
      </c>
      <c r="G1165" s="2">
        <f t="shared" si="22"/>
        <v>2826.4126799999999</v>
      </c>
      <c r="H1165" s="2">
        <f t="shared" si="23"/>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59886</v>
      </c>
      <c r="D1166" s="1">
        <f>BILANCA!E189</f>
        <v>59036.56</v>
      </c>
      <c r="E1166" s="1">
        <v>0</v>
      </c>
      <c r="F1166" s="1">
        <v>0</v>
      </c>
      <c r="G1166" s="2">
        <f t="shared" si="22"/>
        <v>32566.518959999998</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15869222</v>
      </c>
      <c r="D1214" s="1">
        <f>BILANCA!E237</f>
        <v>16378407.680000002</v>
      </c>
      <c r="E1214" s="1">
        <v>0</v>
      </c>
      <c r="F1214" s="1">
        <v>0</v>
      </c>
      <c r="G1214" s="2">
        <f t="shared" si="22"/>
        <v>11232614.630160002</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10168154</v>
      </c>
      <c r="D1215" s="1">
        <f>BILANCA!E238</f>
        <v>11367850.120000001</v>
      </c>
      <c r="E1215" s="1">
        <v>0</v>
      </c>
      <c r="F1215" s="1">
        <v>0</v>
      </c>
      <c r="G1215" s="2">
        <f t="shared" si="22"/>
        <v>7633694.1836800007</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10168154</v>
      </c>
      <c r="D1216" s="1">
        <f>BILANCA!E239</f>
        <v>11367850.120000001</v>
      </c>
      <c r="E1216" s="1">
        <v>0</v>
      </c>
      <c r="F1216" s="1">
        <v>0</v>
      </c>
      <c r="G1216" s="2">
        <f t="shared" si="22"/>
        <v>7666598.037920001</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10168034</v>
      </c>
      <c r="D1217" s="1">
        <f>BILANCA!E240</f>
        <v>11367730.130000001</v>
      </c>
      <c r="E1217" s="1">
        <v>0</v>
      </c>
      <c r="F1217" s="1">
        <v>0</v>
      </c>
      <c r="G1217" s="2">
        <f t="shared" si="22"/>
        <v>7699417.6568400012</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v>
      </c>
      <c r="D1218" s="1">
        <f>BILANCA!E241</f>
        <v>119.99</v>
      </c>
      <c r="E1218" s="1">
        <v>0</v>
      </c>
      <c r="F1218" s="1">
        <v>0</v>
      </c>
      <c r="G1218" s="2">
        <f t="shared" si="22"/>
        <v>84.595299999999995</v>
      </c>
      <c r="H1218" s="2">
        <f t="shared" si="23"/>
        <v>1.0000000000005116E-2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1615233</v>
      </c>
      <c r="D1222" s="1">
        <f>BILANCA!E245</f>
        <v>2202863.6599999992</v>
      </c>
      <c r="E1222" s="1">
        <v>0</v>
      </c>
      <c r="F1222" s="1">
        <v>0</v>
      </c>
      <c r="G1222" s="2">
        <f t="shared" si="22"/>
        <v>1439009.5164799995</v>
      </c>
      <c r="H1222" s="2">
        <f t="shared" si="23"/>
        <v>0.34000000078231096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2879728</v>
      </c>
      <c r="D1223" s="1">
        <f>BILANCA!E246</f>
        <v>3390475.57</v>
      </c>
      <c r="E1223" s="1">
        <v>0</v>
      </c>
      <c r="F1223" s="1">
        <v>0</v>
      </c>
      <c r="G1223" s="2">
        <f t="shared" si="22"/>
        <v>2318562.9935999997</v>
      </c>
      <c r="H1223" s="2">
        <f t="shared" si="23"/>
        <v>0.43000000016763806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2879728</v>
      </c>
      <c r="D1224" s="1">
        <f>BILANCA!E247</f>
        <v>3390475.57</v>
      </c>
      <c r="E1224" s="1">
        <v>0</v>
      </c>
      <c r="F1224" s="1">
        <v>0</v>
      </c>
      <c r="G1224" s="2">
        <f t="shared" si="22"/>
        <v>2328223.6727399998</v>
      </c>
      <c r="H1224" s="2">
        <f t="shared" si="23"/>
        <v>0.43000000016763806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1264495</v>
      </c>
      <c r="D1227" s="1">
        <f>BILANCA!E250</f>
        <v>1187611.9100000006</v>
      </c>
      <c r="E1227" s="1">
        <v>0</v>
      </c>
      <c r="F1227" s="1">
        <v>0</v>
      </c>
      <c r="G1227" s="2">
        <f t="shared" si="22"/>
        <v>888091.39208000037</v>
      </c>
      <c r="H1227" s="2">
        <f t="shared" si="23"/>
        <v>8.9999999385327101E-2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1264495</v>
      </c>
      <c r="D1229" s="1">
        <f>BILANCA!E252</f>
        <v>1187611.9100000006</v>
      </c>
      <c r="E1229" s="1">
        <v>0</v>
      </c>
      <c r="F1229" s="1">
        <v>0</v>
      </c>
      <c r="G1229" s="2">
        <f t="shared" si="22"/>
        <v>895370.82972000027</v>
      </c>
      <c r="H1229" s="2">
        <f t="shared" si="23"/>
        <v>8.9999999385327101E-2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699407</v>
      </c>
      <c r="D1232" s="1">
        <f>BILANCA!E255</f>
        <v>67047.16</v>
      </c>
      <c r="E1232" s="1">
        <v>0</v>
      </c>
      <c r="F1232" s="1">
        <v>0</v>
      </c>
      <c r="G1232" s="2">
        <f t="shared" si="22"/>
        <v>207541.82868000001</v>
      </c>
      <c r="H1232" s="2">
        <f t="shared" si="23"/>
        <v>0.16000000000349246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3386428</v>
      </c>
      <c r="D1233" s="1">
        <f>BILANCA!E256</f>
        <v>2740646.7399999998</v>
      </c>
      <c r="E1233" s="1">
        <v>0</v>
      </c>
      <c r="F1233" s="1">
        <v>0</v>
      </c>
      <c r="G1233" s="2">
        <f t="shared" si="22"/>
        <v>2216930.37</v>
      </c>
      <c r="H1233" s="2">
        <f t="shared" si="23"/>
        <v>0.26000000024214387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1719126</v>
      </c>
      <c r="D1236" s="1">
        <f>BILANCA!E259</f>
        <v>3834425.63</v>
      </c>
      <c r="E1236" s="1">
        <v>0</v>
      </c>
      <c r="F1236" s="1">
        <v>0</v>
      </c>
      <c r="G1236" s="2">
        <f t="shared" si="22"/>
        <v>2375158.2467799997</v>
      </c>
      <c r="H1236" s="2">
        <f t="shared" si="23"/>
        <v>0.37000000011175871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1719126</v>
      </c>
      <c r="D1237" s="1">
        <f>BILANCA!E260</f>
        <v>3834425.63</v>
      </c>
      <c r="E1237" s="1">
        <v>0</v>
      </c>
      <c r="F1237" s="1">
        <v>0</v>
      </c>
      <c r="G1237" s="2">
        <f t="shared" si="22"/>
        <v>2384546.2240400002</v>
      </c>
      <c r="H1237" s="2">
        <f t="shared" si="23"/>
        <v>0.37000000011175871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694437</v>
      </c>
      <c r="D1240" s="1">
        <f>BILANCA!E264</f>
        <v>346409.73</v>
      </c>
      <c r="E1240" s="1">
        <v>0</v>
      </c>
      <c r="F1240" s="1">
        <v>0</v>
      </c>
      <c r="G1240" s="2">
        <f t="shared" si="22"/>
        <v>356524.91021999996</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58181</v>
      </c>
      <c r="D1241" s="1">
        <f>BILANCA!E265</f>
        <v>28814.85</v>
      </c>
      <c r="E1241" s="1">
        <v>0</v>
      </c>
      <c r="F1241" s="1">
        <v>0</v>
      </c>
      <c r="G1241" s="2">
        <f t="shared" si="22"/>
        <v>29879.160599999999</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144665</v>
      </c>
      <c r="D1242" s="1">
        <f>BILANCA!E266</f>
        <v>235127.83</v>
      </c>
      <c r="E1242" s="1">
        <v>0</v>
      </c>
      <c r="F1242" s="1">
        <v>0</v>
      </c>
      <c r="G1242" s="2">
        <f t="shared" ref="G1242:G1479" si="24">B1242/1000*C1242+B1242/500*D1242</f>
        <v>159264.45094000001</v>
      </c>
      <c r="H1242" s="2">
        <f t="shared" si="23"/>
        <v>0.17000000001280569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3241763</v>
      </c>
      <c r="D1243" s="1">
        <f>BILANCA!E267</f>
        <v>2612144.11</v>
      </c>
      <c r="E1243" s="1">
        <v>0</v>
      </c>
      <c r="F1243" s="1">
        <v>0</v>
      </c>
      <c r="G1243" s="2">
        <f t="shared" si="24"/>
        <v>2201173.3171999999</v>
      </c>
      <c r="H1243" s="2">
        <f t="shared" si="23"/>
        <v>0.10999999986961484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6079</v>
      </c>
      <c r="D1244" s="1">
        <f>BILANCA!E268</f>
        <v>714.4</v>
      </c>
      <c r="E1244" s="1">
        <v>0</v>
      </c>
      <c r="F1244" s="1">
        <v>0</v>
      </c>
      <c r="G1244" s="2">
        <f t="shared" si="24"/>
        <v>1959.5358000000001</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12262</v>
      </c>
      <c r="D1245" s="1">
        <f>BILANCA!E269</f>
        <v>2721.85</v>
      </c>
      <c r="E1245" s="1">
        <v>0</v>
      </c>
      <c r="F1245" s="1">
        <v>0</v>
      </c>
      <c r="G1245" s="2">
        <f t="shared" si="24"/>
        <v>4638.8933999999999</v>
      </c>
      <c r="H1245" s="2">
        <f t="shared" si="23"/>
        <v>0.15000000000009095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50380</v>
      </c>
      <c r="D1263" s="1">
        <f>BILANCA!E287</f>
        <v>910.06</v>
      </c>
      <c r="E1263" s="1">
        <v>0</v>
      </c>
      <c r="F1263" s="1">
        <v>0</v>
      </c>
      <c r="G1263" s="2">
        <f t="shared" si="24"/>
        <v>14616.033600000001</v>
      </c>
      <c r="H1263" s="2">
        <f t="shared" si="23"/>
        <v>5.999999999994543E-2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271044</v>
      </c>
      <c r="D1264" s="1">
        <f>BILANCA!E288</f>
        <v>128463.54</v>
      </c>
      <c r="E1264" s="1">
        <v>0</v>
      </c>
      <c r="F1264" s="1">
        <v>0</v>
      </c>
      <c r="G1264" s="2">
        <f t="shared" si="24"/>
        <v>148359.87348000001</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51750</v>
      </c>
      <c r="D1265" s="1">
        <f>BILANCA!E289</f>
        <v>51922</v>
      </c>
      <c r="E1265" s="1">
        <v>0</v>
      </c>
      <c r="F1265" s="1">
        <v>0</v>
      </c>
      <c r="G1265" s="2">
        <f t="shared" si="24"/>
        <v>43877.507999999994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8136</v>
      </c>
      <c r="D1266" s="1">
        <f>BILANCA!E290</f>
        <v>7114.56</v>
      </c>
      <c r="E1266" s="1">
        <v>0</v>
      </c>
      <c r="F1266" s="1">
        <v>0</v>
      </c>
      <c r="G1266" s="2">
        <f t="shared" si="24"/>
        <v>6329.3289599999998</v>
      </c>
      <c r="H1266" s="2">
        <f t="shared" si="23"/>
        <v>0.43999999999959982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1972</v>
      </c>
      <c r="D1271" s="1">
        <f>BILANCA!E295</f>
        <v>2013.7</v>
      </c>
      <c r="E1271" s="1">
        <v>0</v>
      </c>
      <c r="F1271" s="1">
        <v>0</v>
      </c>
      <c r="G1271" s="2">
        <f t="shared" si="24"/>
        <v>1727.8271999999999</v>
      </c>
      <c r="H1271" s="2">
        <f t="shared" si="23"/>
        <v>0.29999999999995453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3109</v>
      </c>
      <c r="D1274" s="1">
        <f>BILANCA!E298</f>
        <v>0</v>
      </c>
      <c r="E1274" s="1">
        <v>0</v>
      </c>
      <c r="F1274" s="1">
        <v>0</v>
      </c>
      <c r="G1274" s="2">
        <f t="shared" si="24"/>
        <v>904.71899999999994</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3210.6699999999983</v>
      </c>
      <c r="E1275" s="1">
        <v>0</v>
      </c>
      <c r="F1275" s="1">
        <v>0</v>
      </c>
      <c r="G1275" s="2">
        <f t="shared" si="24"/>
        <v>1875.0312799999988</v>
      </c>
      <c r="H1275" s="2">
        <f t="shared" si="23"/>
        <v>0.33000000000174623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2934405</v>
      </c>
      <c r="D1299" s="6">
        <f>'RAS-funkcijski'!E5</f>
        <v>2150337.41</v>
      </c>
      <c r="E1299" s="6">
        <v>0</v>
      </c>
      <c r="F1299" s="6">
        <v>0</v>
      </c>
      <c r="G1299" s="7">
        <f t="shared" si="24"/>
        <v>7235.0798200000008</v>
      </c>
      <c r="H1299" s="7">
        <f t="shared" si="23"/>
        <v>0.41000000014901161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344080</v>
      </c>
      <c r="D1300" s="1">
        <f>'RAS-funkcijski'!E6</f>
        <v>234976.09</v>
      </c>
      <c r="E1300" s="1">
        <v>0</v>
      </c>
      <c r="F1300" s="1">
        <v>0</v>
      </c>
      <c r="G1300" s="2">
        <f t="shared" si="24"/>
        <v>1628.0643599999999</v>
      </c>
      <c r="H1300" s="2">
        <f t="shared" si="23"/>
        <v>8.999999999650754E-2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344080</v>
      </c>
      <c r="D1301" s="1">
        <f>'RAS-funkcijski'!E7</f>
        <v>234976.09</v>
      </c>
      <c r="E1301" s="1">
        <v>0</v>
      </c>
      <c r="F1301" s="1">
        <v>0</v>
      </c>
      <c r="G1301" s="2">
        <f t="shared" si="24"/>
        <v>2442.09654</v>
      </c>
      <c r="H1301" s="2">
        <f t="shared" si="23"/>
        <v>8.999999999650754E-2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2283328</v>
      </c>
      <c r="D1307" s="1">
        <f>'RAS-funkcijski'!E13</f>
        <v>1588912.24</v>
      </c>
      <c r="E1307" s="1">
        <v>0</v>
      </c>
      <c r="F1307" s="1">
        <v>0</v>
      </c>
      <c r="G1307" s="2">
        <f t="shared" si="24"/>
        <v>49150.372319999995</v>
      </c>
      <c r="H1307" s="2">
        <f t="shared" si="23"/>
        <v>0.23999999999068677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354092</v>
      </c>
      <c r="D1308" s="1">
        <f>'RAS-funkcijski'!E14</f>
        <v>701778.75</v>
      </c>
      <c r="E1308" s="1">
        <v>0</v>
      </c>
      <c r="F1308" s="1">
        <v>0</v>
      </c>
      <c r="G1308" s="2">
        <f t="shared" si="24"/>
        <v>17576.495000000003</v>
      </c>
      <c r="H1308" s="2">
        <f t="shared" si="23"/>
        <v>0.25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1929236</v>
      </c>
      <c r="D1310" s="1">
        <f>'RAS-funkcijski'!E16</f>
        <v>887133.49</v>
      </c>
      <c r="E1310" s="1">
        <v>0</v>
      </c>
      <c r="F1310" s="1">
        <v>0</v>
      </c>
      <c r="G1310" s="2">
        <f t="shared" si="24"/>
        <v>44442.035759999999</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306997</v>
      </c>
      <c r="D1313" s="1">
        <f>'RAS-funkcijski'!E19</f>
        <v>326449.08</v>
      </c>
      <c r="E1313" s="1">
        <v>0</v>
      </c>
      <c r="F1313" s="1">
        <v>0</v>
      </c>
      <c r="G1313" s="2">
        <f t="shared" si="24"/>
        <v>14398.4274</v>
      </c>
      <c r="H1313" s="2">
        <f t="shared" si="23"/>
        <v>8.0000000016298145E-2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56721</v>
      </c>
      <c r="D1322" s="1">
        <f>'RAS-funkcijski'!E28</f>
        <v>220612.5</v>
      </c>
      <c r="E1322" s="1">
        <v>0</v>
      </c>
      <c r="F1322" s="1">
        <v>0</v>
      </c>
      <c r="G1322" s="2">
        <f t="shared" si="24"/>
        <v>11950.704</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29721</v>
      </c>
      <c r="D1324" s="1">
        <f>'RAS-funkcijski'!E30</f>
        <v>180000</v>
      </c>
      <c r="E1324" s="1">
        <v>0</v>
      </c>
      <c r="F1324" s="1">
        <v>0</v>
      </c>
      <c r="G1324" s="2">
        <f t="shared" si="24"/>
        <v>10132.745999999999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27000</v>
      </c>
      <c r="D1328" s="1">
        <f>'RAS-funkcijski'!E34</f>
        <v>40612.5</v>
      </c>
      <c r="E1328" s="1">
        <v>0</v>
      </c>
      <c r="F1328" s="1">
        <v>0</v>
      </c>
      <c r="G1328" s="2">
        <f t="shared" si="24"/>
        <v>3246.75</v>
      </c>
      <c r="H1328" s="2">
        <f t="shared" si="23"/>
        <v>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627058</v>
      </c>
      <c r="D1329" s="1">
        <f>'RAS-funkcijski'!E35</f>
        <v>936198.67999999993</v>
      </c>
      <c r="E1329" s="1">
        <v>0</v>
      </c>
      <c r="F1329" s="1">
        <v>0</v>
      </c>
      <c r="G1329" s="2">
        <f t="shared" si="24"/>
        <v>77483.11615999999</v>
      </c>
      <c r="H1329" s="2">
        <f t="shared" si="23"/>
        <v>0.32000000006519258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375464</v>
      </c>
      <c r="D1330" s="1">
        <f>'RAS-funkcijski'!E36</f>
        <v>465731.18</v>
      </c>
      <c r="E1330" s="1">
        <v>0</v>
      </c>
      <c r="F1330" s="1">
        <v>0</v>
      </c>
      <c r="G1330" s="2">
        <f t="shared" si="24"/>
        <v>41821.643519999998</v>
      </c>
      <c r="H1330" s="2">
        <f t="shared" si="23"/>
        <v>0.17999999999301508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375464</v>
      </c>
      <c r="D1332" s="1">
        <f>'RAS-funkcijski'!E38</f>
        <v>465731.18</v>
      </c>
      <c r="E1332" s="1">
        <v>0</v>
      </c>
      <c r="F1332" s="1">
        <v>0</v>
      </c>
      <c r="G1332" s="2">
        <f t="shared" si="24"/>
        <v>44435.496240000008</v>
      </c>
      <c r="H1332" s="2">
        <f t="shared" si="23"/>
        <v>0.17999999999301508</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99219</v>
      </c>
      <c r="D1333" s="1">
        <f>'RAS-funkcijski'!E39</f>
        <v>0</v>
      </c>
      <c r="E1333" s="1">
        <v>0</v>
      </c>
      <c r="F1333" s="1">
        <v>0</v>
      </c>
      <c r="G1333" s="2">
        <f t="shared" si="24"/>
        <v>3472.6650000000004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99219</v>
      </c>
      <c r="D1334" s="1">
        <f>'RAS-funkcijski'!E40</f>
        <v>0</v>
      </c>
      <c r="E1334" s="1">
        <v>0</v>
      </c>
      <c r="F1334" s="1">
        <v>0</v>
      </c>
      <c r="G1334" s="2">
        <f t="shared" si="24"/>
        <v>3571.8839999999996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152375</v>
      </c>
      <c r="D1348" s="1">
        <f>'RAS-funkcijski'!E54</f>
        <v>470467.5</v>
      </c>
      <c r="E1348" s="1">
        <v>0</v>
      </c>
      <c r="F1348" s="1">
        <v>0</v>
      </c>
      <c r="G1348" s="2">
        <f t="shared" si="24"/>
        <v>54665.5</v>
      </c>
      <c r="H1348" s="2">
        <f t="shared" si="27"/>
        <v>0.5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152375</v>
      </c>
      <c r="D1349" s="1">
        <f>'RAS-funkcijski'!E55</f>
        <v>470467.5</v>
      </c>
      <c r="E1349" s="1">
        <v>0</v>
      </c>
      <c r="F1349" s="1">
        <v>0</v>
      </c>
      <c r="G1349" s="2">
        <f t="shared" si="24"/>
        <v>55758.81</v>
      </c>
      <c r="H1349" s="2">
        <f t="shared" si="27"/>
        <v>0.5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383344</v>
      </c>
      <c r="D1369" s="1">
        <f>'RAS-funkcijski'!E75</f>
        <v>1330604.06</v>
      </c>
      <c r="E1369" s="1">
        <v>0</v>
      </c>
      <c r="F1369" s="1">
        <v>0</v>
      </c>
      <c r="G1369" s="2">
        <f t="shared" si="24"/>
        <v>216163.20051999998</v>
      </c>
      <c r="H1369" s="2">
        <f t="shared" si="27"/>
        <v>6.0000000055879354E-2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266750</v>
      </c>
      <c r="D1370" s="1">
        <f>'RAS-funkcijski'!E76</f>
        <v>516087.18</v>
      </c>
      <c r="E1370" s="1">
        <v>0</v>
      </c>
      <c r="F1370" s="1">
        <v>0</v>
      </c>
      <c r="G1370" s="2">
        <f t="shared" si="24"/>
        <v>93522.553919999991</v>
      </c>
      <c r="H1370" s="2">
        <f t="shared" si="27"/>
        <v>0.17999999999301508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116594</v>
      </c>
      <c r="D1371" s="1">
        <f>'RAS-funkcijski'!E77</f>
        <v>93618.75</v>
      </c>
      <c r="E1371" s="1">
        <v>0</v>
      </c>
      <c r="F1371" s="1">
        <v>0</v>
      </c>
      <c r="G1371" s="2">
        <f t="shared" si="24"/>
        <v>22179.699499999999</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720898.13</v>
      </c>
      <c r="E1375" s="1">
        <v>0</v>
      </c>
      <c r="F1375" s="1">
        <v>0</v>
      </c>
      <c r="G1375" s="2">
        <f t="shared" si="24"/>
        <v>111018.31202</v>
      </c>
      <c r="H1375" s="2">
        <f t="shared" si="27"/>
        <v>0.13000000000465661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2551073</v>
      </c>
      <c r="D1376" s="1">
        <f>'RAS-funkcijski'!E82</f>
        <v>1808599.49</v>
      </c>
      <c r="E1376" s="1">
        <v>0</v>
      </c>
      <c r="F1376" s="1">
        <v>0</v>
      </c>
      <c r="G1376" s="2">
        <f t="shared" si="24"/>
        <v>481125.21444000001</v>
      </c>
      <c r="H1376" s="2">
        <f t="shared" si="27"/>
        <v>0.48999999999068677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20000</v>
      </c>
      <c r="D1377" s="1">
        <f>'RAS-funkcijski'!E83</f>
        <v>0</v>
      </c>
      <c r="E1377" s="1">
        <v>0</v>
      </c>
      <c r="F1377" s="1">
        <v>0</v>
      </c>
      <c r="G1377" s="2">
        <f t="shared" si="24"/>
        <v>1580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1035183</v>
      </c>
      <c r="D1378" s="1">
        <f>'RAS-funkcijski'!E84</f>
        <v>409237.91</v>
      </c>
      <c r="E1378" s="1">
        <v>0</v>
      </c>
      <c r="F1378" s="1">
        <v>0</v>
      </c>
      <c r="G1378" s="2">
        <f t="shared" si="24"/>
        <v>148292.70559999999</v>
      </c>
      <c r="H1378" s="2">
        <f t="shared" si="27"/>
        <v>9.0000000025611371E-2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63929</v>
      </c>
      <c r="D1379" s="1">
        <f>'RAS-funkcijski'!E85</f>
        <v>16800</v>
      </c>
      <c r="E1379" s="1">
        <v>0</v>
      </c>
      <c r="F1379" s="1">
        <v>0</v>
      </c>
      <c r="G1379" s="2">
        <f t="shared" si="24"/>
        <v>7899.8490000000002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198561</v>
      </c>
      <c r="D1380" s="1">
        <f>'RAS-funkcijski'!E86</f>
        <v>308654.21999999997</v>
      </c>
      <c r="E1380" s="1">
        <v>0</v>
      </c>
      <c r="F1380" s="1">
        <v>0</v>
      </c>
      <c r="G1380" s="2">
        <f t="shared" si="24"/>
        <v>66901.294079999992</v>
      </c>
      <c r="H1380" s="2">
        <f t="shared" si="27"/>
        <v>0.21999999997206032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1233400</v>
      </c>
      <c r="D1382" s="1">
        <f>'RAS-funkcijski'!E88</f>
        <v>1073907.3600000001</v>
      </c>
      <c r="E1382" s="1">
        <v>0</v>
      </c>
      <c r="F1382" s="1">
        <v>0</v>
      </c>
      <c r="G1382" s="2">
        <f t="shared" si="24"/>
        <v>284022.03648000001</v>
      </c>
      <c r="H1382" s="2">
        <f t="shared" si="27"/>
        <v>0.36000000010244548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134036</v>
      </c>
      <c r="D1383" s="1">
        <f>'RAS-funkcijski'!E89</f>
        <v>17391.439999999999</v>
      </c>
      <c r="E1383" s="1">
        <v>0</v>
      </c>
      <c r="F1383" s="1">
        <v>0</v>
      </c>
      <c r="G1383" s="2">
        <f t="shared" si="24"/>
        <v>14349.604800000001</v>
      </c>
      <c r="H1383" s="2">
        <f t="shared" si="27"/>
        <v>0.43999999999869033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19770</v>
      </c>
      <c r="D1388" s="1">
        <f>'RAS-funkcijski'!E94</f>
        <v>17391.439999999999</v>
      </c>
      <c r="E1388" s="1">
        <v>0</v>
      </c>
      <c r="F1388" s="1">
        <v>0</v>
      </c>
      <c r="G1388" s="2">
        <f t="shared" si="24"/>
        <v>4909.7591999999995</v>
      </c>
      <c r="H1388" s="2">
        <f t="shared" si="27"/>
        <v>0.43999999999869033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19770</v>
      </c>
      <c r="D1389" s="1">
        <f>'RAS-funkcijski'!E95</f>
        <v>17391.439999999999</v>
      </c>
      <c r="E1389" s="1">
        <v>0</v>
      </c>
      <c r="F1389" s="1">
        <v>0</v>
      </c>
      <c r="G1389" s="2">
        <f t="shared" si="24"/>
        <v>4964.3120799999997</v>
      </c>
      <c r="H1389" s="2">
        <f t="shared" si="27"/>
        <v>0.43999999999869033</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114266</v>
      </c>
      <c r="D1400" s="1">
        <f>'RAS-funkcijski'!E106</f>
        <v>0</v>
      </c>
      <c r="E1400" s="1">
        <v>0</v>
      </c>
      <c r="F1400" s="1">
        <v>0</v>
      </c>
      <c r="G1400" s="2">
        <f t="shared" si="24"/>
        <v>11655.132</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527169</v>
      </c>
      <c r="D1401" s="1">
        <f>'RAS-funkcijski'!E107</f>
        <v>1580146.83</v>
      </c>
      <c r="E1401" s="1">
        <v>0</v>
      </c>
      <c r="F1401" s="1">
        <v>0</v>
      </c>
      <c r="G1401" s="2">
        <f t="shared" si="24"/>
        <v>379808.65398</v>
      </c>
      <c r="H1401" s="2">
        <f t="shared" si="27"/>
        <v>0.16999999992549419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62250</v>
      </c>
      <c r="D1402" s="1">
        <f>'RAS-funkcijski'!E108</f>
        <v>664125.54</v>
      </c>
      <c r="E1402" s="1">
        <v>0</v>
      </c>
      <c r="F1402" s="1">
        <v>0</v>
      </c>
      <c r="G1402" s="2">
        <f t="shared" si="24"/>
        <v>144612.11232000001</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376044</v>
      </c>
      <c r="D1403" s="1">
        <f>'RAS-funkcijski'!E109</f>
        <v>762614.73</v>
      </c>
      <c r="E1403" s="1">
        <v>0</v>
      </c>
      <c r="F1403" s="1">
        <v>0</v>
      </c>
      <c r="G1403" s="2">
        <f t="shared" si="24"/>
        <v>199633.71329999997</v>
      </c>
      <c r="H1403" s="2">
        <f t="shared" si="27"/>
        <v>0.27000000001862645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31375</v>
      </c>
      <c r="D1404" s="1">
        <f>'RAS-funkcijski'!E110</f>
        <v>26937.5</v>
      </c>
      <c r="E1404" s="1">
        <v>0</v>
      </c>
      <c r="F1404" s="1">
        <v>0</v>
      </c>
      <c r="G1404" s="2">
        <f t="shared" si="24"/>
        <v>9036.5</v>
      </c>
      <c r="H1404" s="2">
        <f t="shared" si="27"/>
        <v>0.5</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57500</v>
      </c>
      <c r="D1405" s="1">
        <f>'RAS-funkcijski'!E111</f>
        <v>93000</v>
      </c>
      <c r="E1405" s="1">
        <v>0</v>
      </c>
      <c r="F1405" s="1">
        <v>0</v>
      </c>
      <c r="G1405" s="2">
        <f t="shared" si="24"/>
        <v>26054.5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33469.06</v>
      </c>
      <c r="E1407" s="1">
        <v>0</v>
      </c>
      <c r="F1407" s="1">
        <v>0</v>
      </c>
      <c r="G1407" s="2">
        <f t="shared" si="24"/>
        <v>7296.2550799999999</v>
      </c>
      <c r="H1407" s="2">
        <f t="shared" si="27"/>
        <v>5.9999999997671694E-2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538129</v>
      </c>
      <c r="D1408" s="1">
        <f>'RAS-funkcijski'!E114</f>
        <v>408923.13999999996</v>
      </c>
      <c r="E1408" s="1">
        <v>0</v>
      </c>
      <c r="F1408" s="1">
        <v>0</v>
      </c>
      <c r="G1408" s="2">
        <f t="shared" si="24"/>
        <v>149157.28080000001</v>
      </c>
      <c r="H1408" s="2">
        <f t="shared" si="27"/>
        <v>0.13999999995576218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226331</v>
      </c>
      <c r="D1409" s="1">
        <f>'RAS-funkcijski'!E115</f>
        <v>225874.71999999997</v>
      </c>
      <c r="E1409" s="1">
        <v>0</v>
      </c>
      <c r="F1409" s="1">
        <v>0</v>
      </c>
      <c r="G1409" s="2">
        <f t="shared" si="24"/>
        <v>75266.928839999993</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184126</v>
      </c>
      <c r="D1410" s="1">
        <f>'RAS-funkcijski'!E116</f>
        <v>177900.77</v>
      </c>
      <c r="E1410" s="1">
        <v>0</v>
      </c>
      <c r="F1410" s="1">
        <v>0</v>
      </c>
      <c r="G1410" s="2">
        <f t="shared" si="24"/>
        <v>60471.884480000001</v>
      </c>
      <c r="H1410" s="2">
        <f t="shared" si="27"/>
        <v>0.23000000001047738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42205</v>
      </c>
      <c r="D1411" s="1">
        <f>'RAS-funkcijski'!E117</f>
        <v>47973.95</v>
      </c>
      <c r="E1411" s="1">
        <v>0</v>
      </c>
      <c r="F1411" s="1">
        <v>0</v>
      </c>
      <c r="G1411" s="2">
        <f t="shared" si="24"/>
        <v>15611.277699999999</v>
      </c>
      <c r="H1411" s="2">
        <f t="shared" si="27"/>
        <v>5.0000000002910383E-2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88798</v>
      </c>
      <c r="D1412" s="1">
        <f>'RAS-funkcijski'!E118</f>
        <v>103048.42</v>
      </c>
      <c r="E1412" s="1">
        <v>0</v>
      </c>
      <c r="F1412" s="1">
        <v>0</v>
      </c>
      <c r="G1412" s="2">
        <f t="shared" si="24"/>
        <v>33618.011760000001</v>
      </c>
      <c r="H1412" s="2">
        <f t="shared" si="27"/>
        <v>0.41999999999825377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88798</v>
      </c>
      <c r="D1414" s="1">
        <f>'RAS-funkcijski'!E120</f>
        <v>103048.42</v>
      </c>
      <c r="E1414" s="1">
        <v>0</v>
      </c>
      <c r="F1414" s="1">
        <v>0</v>
      </c>
      <c r="G1414" s="2">
        <f t="shared" si="24"/>
        <v>34207.801440000003</v>
      </c>
      <c r="H1414" s="2">
        <f t="shared" si="27"/>
        <v>0.41999999999825377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48000</v>
      </c>
      <c r="D1419" s="1">
        <f>'RAS-funkcijski'!E125</f>
        <v>80000</v>
      </c>
      <c r="E1419" s="1">
        <v>0</v>
      </c>
      <c r="F1419" s="1">
        <v>0</v>
      </c>
      <c r="G1419" s="2">
        <f t="shared" si="24"/>
        <v>25168</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175000</v>
      </c>
      <c r="D1422" s="1">
        <f>'RAS-funkcijski'!E128</f>
        <v>0</v>
      </c>
      <c r="E1422" s="1">
        <v>0</v>
      </c>
      <c r="F1422" s="1">
        <v>0</v>
      </c>
      <c r="G1422" s="2">
        <f t="shared" si="24"/>
        <v>21700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207815</v>
      </c>
      <c r="D1423" s="1">
        <f>'RAS-funkcijski'!E129</f>
        <v>116561.27</v>
      </c>
      <c r="E1423" s="1">
        <v>0</v>
      </c>
      <c r="F1423" s="1">
        <v>0</v>
      </c>
      <c r="G1423" s="2">
        <f t="shared" si="24"/>
        <v>55117.192500000005</v>
      </c>
      <c r="H1423" s="2">
        <f t="shared" si="27"/>
        <v>0.27000000000407454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159201</v>
      </c>
      <c r="D1429" s="1">
        <f>'RAS-funkcijski'!E135</f>
        <v>108221.61</v>
      </c>
      <c r="E1429" s="1">
        <v>0</v>
      </c>
      <c r="F1429" s="1">
        <v>0</v>
      </c>
      <c r="G1429" s="2">
        <f t="shared" si="24"/>
        <v>49209.392820000008</v>
      </c>
      <c r="H1429" s="2">
        <f t="shared" si="27"/>
        <v>0.38999999999941792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48614</v>
      </c>
      <c r="D1434" s="1">
        <f>'RAS-funkcijski'!E140</f>
        <v>8339.66</v>
      </c>
      <c r="E1434" s="1">
        <v>0</v>
      </c>
      <c r="F1434" s="1">
        <v>0</v>
      </c>
      <c r="G1434" s="2">
        <f t="shared" si="24"/>
        <v>8879.891520000001</v>
      </c>
      <c r="H1434" s="2">
        <f t="shared" si="27"/>
        <v>0.34000000000014552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7959750</v>
      </c>
      <c r="D1435" s="13">
        <f>'RAS-funkcijski'!E141</f>
        <v>8569374.8200000003</v>
      </c>
      <c r="E1435" s="13">
        <v>0</v>
      </c>
      <c r="F1435" s="13">
        <v>0</v>
      </c>
      <c r="G1435" s="14">
        <f t="shared" si="24"/>
        <v>3438494.4506800002</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9530.7099999999991</v>
      </c>
      <c r="E1436" s="6">
        <v>0</v>
      </c>
      <c r="F1436" s="6">
        <v>0</v>
      </c>
      <c r="G1436" s="7">
        <f t="shared" si="24"/>
        <v>19.061419999999998</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9530.7099999999991</v>
      </c>
      <c r="E1437" s="1">
        <v>0</v>
      </c>
      <c r="F1437" s="1">
        <v>0</v>
      </c>
      <c r="G1437" s="2">
        <f t="shared" si="24"/>
        <v>38.122839999999997</v>
      </c>
      <c r="H1437" s="2">
        <f t="shared" si="27"/>
        <v>0.29000000000087311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9530.7099999999991</v>
      </c>
      <c r="E1438" s="1">
        <v>0</v>
      </c>
      <c r="F1438" s="1">
        <v>0</v>
      </c>
      <c r="G1438" s="2">
        <f t="shared" si="24"/>
        <v>57.184259999999995</v>
      </c>
      <c r="H1438" s="2">
        <f t="shared" si="27"/>
        <v>0.29000000000087311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9530.7099999999991</v>
      </c>
      <c r="E1440" s="1">
        <v>0</v>
      </c>
      <c r="F1440" s="1">
        <v>0</v>
      </c>
      <c r="G1440" s="2">
        <f t="shared" si="24"/>
        <v>95.307099999999991</v>
      </c>
      <c r="H1440" s="2">
        <f t="shared" si="27"/>
        <v>0.29000000000087311</v>
      </c>
      <c r="I1440" s="10">
        <f t="shared" si="28"/>
        <v>27.639059000083211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381310.05</v>
      </c>
      <c r="D1480" s="6"/>
      <c r="E1480" s="6">
        <v>0</v>
      </c>
      <c r="F1480" s="6">
        <v>0</v>
      </c>
      <c r="G1480" s="7">
        <f t="shared" ref="G1480:G1580" si="34">B1480/1000*C1480</f>
        <v>381.31004999999999</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8624388.9699999988</v>
      </c>
      <c r="D1481" s="1">
        <v>0</v>
      </c>
      <c r="E1481" s="1">
        <v>0</v>
      </c>
      <c r="F1481" s="1">
        <v>0</v>
      </c>
      <c r="G1481" s="2">
        <f t="shared" si="34"/>
        <v>17248.777939999996</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6222028.54</v>
      </c>
      <c r="D1483" s="1">
        <v>0</v>
      </c>
      <c r="E1483" s="1">
        <v>0</v>
      </c>
      <c r="F1483" s="1">
        <v>0</v>
      </c>
      <c r="G1483" s="2">
        <f t="shared" si="34"/>
        <v>24888.114160000001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1397426.5</v>
      </c>
      <c r="D1484" s="1">
        <v>0</v>
      </c>
      <c r="E1484" s="1">
        <v>0</v>
      </c>
      <c r="F1484" s="1">
        <v>0</v>
      </c>
      <c r="G1484" s="2">
        <f t="shared" si="34"/>
        <v>6987.1324999999997</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3915144.43</v>
      </c>
      <c r="D1485" s="1">
        <v>0</v>
      </c>
      <c r="E1485" s="1">
        <v>0</v>
      </c>
      <c r="F1485" s="1">
        <v>0</v>
      </c>
      <c r="G1485" s="2">
        <f t="shared" si="34"/>
        <v>23490.866580000002</v>
      </c>
      <c r="H1485" s="2">
        <f t="shared" si="35"/>
        <v>0.43000000016763806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24982.78</v>
      </c>
      <c r="D1486" s="1">
        <v>0</v>
      </c>
      <c r="E1486" s="1">
        <v>0</v>
      </c>
      <c r="F1486" s="1">
        <v>0</v>
      </c>
      <c r="G1486" s="2">
        <f t="shared" si="34"/>
        <v>174.87945999999999</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602248.29</v>
      </c>
      <c r="D1489" s="1">
        <v>0</v>
      </c>
      <c r="E1489" s="1">
        <v>0</v>
      </c>
      <c r="F1489" s="1">
        <v>0</v>
      </c>
      <c r="G1489" s="2">
        <f t="shared" si="34"/>
        <v>6022.4829000000009</v>
      </c>
      <c r="H1489" s="2">
        <f t="shared" si="35"/>
        <v>0.2900000000372529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282226.53999999998</v>
      </c>
      <c r="D1491" s="1">
        <v>0</v>
      </c>
      <c r="E1491" s="1">
        <v>0</v>
      </c>
      <c r="F1491" s="1">
        <v>0</v>
      </c>
      <c r="G1491" s="2">
        <f t="shared" si="34"/>
        <v>3386.71848</v>
      </c>
      <c r="H1491" s="2">
        <f t="shared" si="35"/>
        <v>0.46000000002095476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2248551.39</v>
      </c>
      <c r="D1492" s="1">
        <v>0</v>
      </c>
      <c r="E1492" s="1">
        <v>0</v>
      </c>
      <c r="F1492" s="1">
        <v>0</v>
      </c>
      <c r="G1492" s="2">
        <f t="shared" si="34"/>
        <v>29231.16807</v>
      </c>
      <c r="H1492" s="2">
        <f t="shared" si="35"/>
        <v>0.39000000013038516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153809.04</v>
      </c>
      <c r="D1493" s="1">
        <v>0</v>
      </c>
      <c r="E1493" s="1">
        <v>0</v>
      </c>
      <c r="F1493" s="1">
        <v>0</v>
      </c>
      <c r="G1493" s="2">
        <f t="shared" si="34"/>
        <v>2153.32656</v>
      </c>
      <c r="H1493" s="2">
        <f t="shared" si="35"/>
        <v>4.0000000008149073E-2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153809.04</v>
      </c>
      <c r="D1497" s="1">
        <v>0</v>
      </c>
      <c r="E1497" s="1">
        <v>0</v>
      </c>
      <c r="F1497" s="1">
        <v>0</v>
      </c>
      <c r="G1497" s="2">
        <f t="shared" si="34"/>
        <v>2768.5627199999999</v>
      </c>
      <c r="H1497" s="2">
        <f t="shared" si="35"/>
        <v>4.0000000008149073E-2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8817288.8599999994</v>
      </c>
      <c r="D1499" s="1">
        <v>0</v>
      </c>
      <c r="E1499" s="1">
        <v>0</v>
      </c>
      <c r="F1499" s="1">
        <v>0</v>
      </c>
      <c r="G1499" s="2">
        <f t="shared" si="34"/>
        <v>176345.77719999998</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6414078.9900000002</v>
      </c>
      <c r="D1501" s="1">
        <v>0</v>
      </c>
      <c r="E1501" s="1">
        <v>0</v>
      </c>
      <c r="F1501" s="1">
        <v>0</v>
      </c>
      <c r="G1501" s="2">
        <f t="shared" si="34"/>
        <v>141109.73778</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1509858.86</v>
      </c>
      <c r="D1502" s="1">
        <v>0</v>
      </c>
      <c r="E1502" s="1">
        <v>0</v>
      </c>
      <c r="F1502" s="1">
        <v>0</v>
      </c>
      <c r="G1502" s="2">
        <f t="shared" si="34"/>
        <v>34726.753779999999</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3994968.39</v>
      </c>
      <c r="D1503" s="1">
        <v>0</v>
      </c>
      <c r="E1503" s="1">
        <v>0</v>
      </c>
      <c r="F1503" s="1">
        <v>0</v>
      </c>
      <c r="G1503" s="2">
        <f t="shared" si="34"/>
        <v>95879.24136</v>
      </c>
      <c r="H1503" s="2">
        <f t="shared" si="35"/>
        <v>0.39000000013038516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24982.78</v>
      </c>
      <c r="D1504" s="1">
        <v>0</v>
      </c>
      <c r="E1504" s="1">
        <v>0</v>
      </c>
      <c r="F1504" s="1">
        <v>0</v>
      </c>
      <c r="G1504" s="2">
        <f t="shared" si="34"/>
        <v>624.56950000000006</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602185.79</v>
      </c>
      <c r="D1507" s="1">
        <v>0</v>
      </c>
      <c r="E1507" s="1">
        <v>0</v>
      </c>
      <c r="F1507" s="1">
        <v>0</v>
      </c>
      <c r="G1507" s="2">
        <f t="shared" si="34"/>
        <v>16861.202120000002</v>
      </c>
      <c r="H1507" s="2">
        <f t="shared" si="35"/>
        <v>0.2099999999627471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282083.17</v>
      </c>
      <c r="D1509" s="1">
        <v>0</v>
      </c>
      <c r="E1509" s="1">
        <v>0</v>
      </c>
      <c r="F1509" s="1">
        <v>0</v>
      </c>
      <c r="G1509" s="2">
        <f t="shared" si="34"/>
        <v>8462.4951000000001</v>
      </c>
      <c r="H1509" s="2">
        <f t="shared" si="35"/>
        <v>0.16999999998370185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2249400.83</v>
      </c>
      <c r="D1510" s="1">
        <v>0</v>
      </c>
      <c r="E1510" s="1">
        <v>0</v>
      </c>
      <c r="F1510" s="1">
        <v>0</v>
      </c>
      <c r="G1510" s="2">
        <f t="shared" si="34"/>
        <v>69731.425730000003</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153809.04</v>
      </c>
      <c r="D1511" s="1">
        <v>0</v>
      </c>
      <c r="E1511" s="1">
        <v>0</v>
      </c>
      <c r="F1511" s="1">
        <v>0</v>
      </c>
      <c r="G1511" s="2">
        <f t="shared" si="34"/>
        <v>4921.8892800000003</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153809.04</v>
      </c>
      <c r="D1515" s="1">
        <v>0</v>
      </c>
      <c r="E1515" s="1">
        <v>0</v>
      </c>
      <c r="F1515" s="1">
        <v>0</v>
      </c>
      <c r="G1515" s="2">
        <f t="shared" si="34"/>
        <v>5537.1254399999998</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188410.16000000015</v>
      </c>
      <c r="D1517" s="1">
        <v>0</v>
      </c>
      <c r="E1517" s="1">
        <v>0</v>
      </c>
      <c r="F1517" s="1">
        <v>0</v>
      </c>
      <c r="G1517" s="2">
        <f t="shared" si="34"/>
        <v>7159.5860800000055</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52832.06</v>
      </c>
      <c r="D1518" s="1">
        <v>0</v>
      </c>
      <c r="E1518" s="1">
        <v>0</v>
      </c>
      <c r="F1518" s="1">
        <v>0</v>
      </c>
      <c r="G1518" s="2">
        <f t="shared" si="34"/>
        <v>2060.4503399999999</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910.06</v>
      </c>
      <c r="D1524" s="1">
        <v>0</v>
      </c>
      <c r="E1524" s="1">
        <v>0</v>
      </c>
      <c r="F1524" s="1">
        <v>0</v>
      </c>
      <c r="G1524" s="2">
        <f t="shared" si="34"/>
        <v>40.952699999999993</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910.06</v>
      </c>
      <c r="D1530" s="1">
        <v>0</v>
      </c>
      <c r="E1530" s="1">
        <v>0</v>
      </c>
      <c r="F1530" s="1">
        <v>0</v>
      </c>
      <c r="G1530" s="2">
        <f t="shared" si="34"/>
        <v>46.413059999999994</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910.05</v>
      </c>
      <c r="D1532" s="1">
        <v>0</v>
      </c>
      <c r="E1532" s="1">
        <v>0</v>
      </c>
      <c r="F1532" s="1">
        <v>0</v>
      </c>
      <c r="G1532" s="2">
        <f t="shared" si="34"/>
        <v>48.23265</v>
      </c>
      <c r="H1532" s="2">
        <f t="shared" si="35"/>
        <v>4.9999999999954525E-2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0.01</v>
      </c>
      <c r="D1533" s="1">
        <v>0</v>
      </c>
      <c r="E1533" s="1">
        <v>0</v>
      </c>
      <c r="F1533" s="1">
        <v>0</v>
      </c>
      <c r="G1533" s="2">
        <f t="shared" si="34"/>
        <v>5.4000000000000001E-4</v>
      </c>
      <c r="H1533" s="2">
        <f t="shared" si="35"/>
        <v>0.01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51922</v>
      </c>
      <c r="D1565" s="1">
        <v>0</v>
      </c>
      <c r="E1565" s="1">
        <v>0</v>
      </c>
      <c r="F1565" s="1">
        <v>0</v>
      </c>
      <c r="G1565" s="2">
        <f t="shared" si="34"/>
        <v>4465.2919999999995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172</v>
      </c>
      <c r="D1567" s="1">
        <v>0</v>
      </c>
      <c r="E1567" s="1">
        <v>0</v>
      </c>
      <c r="F1567" s="1">
        <v>0</v>
      </c>
      <c r="G1567" s="2">
        <f t="shared" si="34"/>
        <v>15.135999999999999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51750</v>
      </c>
      <c r="D1569" s="1">
        <v>0</v>
      </c>
      <c r="E1569" s="1">
        <v>0</v>
      </c>
      <c r="F1569" s="1">
        <v>0</v>
      </c>
      <c r="G1569" s="2">
        <f t="shared" si="34"/>
        <v>4657.5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135578.1</v>
      </c>
      <c r="D1576" s="1">
        <v>0</v>
      </c>
      <c r="E1576" s="1">
        <v>0</v>
      </c>
      <c r="F1576" s="1">
        <v>0</v>
      </c>
      <c r="G1576" s="2">
        <f t="shared" si="34"/>
        <v>13151.075700000001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128463.54</v>
      </c>
      <c r="D1578" s="1">
        <v>0</v>
      </c>
      <c r="E1578" s="1">
        <v>0</v>
      </c>
      <c r="F1578" s="1">
        <v>0</v>
      </c>
      <c r="G1578" s="2">
        <f t="shared" si="34"/>
        <v>12717.890460000001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7114.56</v>
      </c>
      <c r="D1579" s="1">
        <v>0</v>
      </c>
      <c r="E1579" s="1">
        <v>0</v>
      </c>
      <c r="F1579" s="1">
        <v>0</v>
      </c>
      <c r="G1579" s="2">
        <f t="shared" si="34"/>
        <v>711.45600000000013</v>
      </c>
      <c r="H1579" s="2">
        <f t="shared" si="35"/>
        <v>0.43999999999959982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36900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7448428</v>
      </c>
      <c r="I16" s="172">
        <f>'PR-RAS'!E6</f>
        <v>8758893.4100000001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6604671</v>
      </c>
      <c r="I17" s="172">
        <f>'PR-RAS'!E151</f>
        <v>6320823.4299999997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1615233</v>
      </c>
      <c r="I18" s="172">
        <f>'PR-RAS'!E645</f>
        <v>2202863.66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10148154</v>
      </c>
      <c r="I20" s="175">
        <f>BILANCA!E7</f>
        <v>11347850.120000003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6102378</v>
      </c>
      <c r="I21" s="177">
        <f>BILANCA!E68</f>
        <v>5218967.7199999988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381310</v>
      </c>
      <c r="I22" s="177">
        <f>BILANCA!E176</f>
        <v>188410.16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15869222</v>
      </c>
      <c r="I23" s="179">
        <f>BILANCA!E237</f>
        <v>16378407.680000002</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2934405</v>
      </c>
      <c r="I24" s="175">
        <f>'RAS-funkcijski'!E5</f>
        <v>2150337.41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627058</v>
      </c>
      <c r="I25" s="177">
        <f>'RAS-funkcijski'!E35</f>
        <v>936198.67999999993</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1233400</v>
      </c>
      <c r="I26" s="177">
        <f>'RAS-funkcijski'!E88</f>
        <v>1073907.3600000001</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538129</v>
      </c>
      <c r="I27" s="177">
        <f>'RAS-funkcijski'!E114</f>
        <v>408923.13999999996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7959750</v>
      </c>
      <c r="I28" s="181">
        <f>'RAS-funkcijski'!E141</f>
        <v>8569374.8200000003</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9530.7099999999991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381310.05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188410.16000000015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52832.06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135578.1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4" zoomScaleNormal="100" workbookViewId="0">
      <selection activeCell="E151" sqref="E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7448428</v>
      </c>
      <c r="E6" s="53">
        <f>E7+E44+E50+E82+E106+E124+E133+E139</f>
        <v>8758893.4100000001</v>
      </c>
      <c r="F6" s="54">
        <f t="shared" ref="F6:F131" si="0">IF(D6&lt;&gt;0,IF(E6/D6&gt;=100,"&gt;&gt;100",E6/D6*100),"-")</f>
        <v>117.59385215242733</v>
      </c>
    </row>
    <row r="7" spans="1:25" ht="12.75" customHeight="1" x14ac:dyDescent="0.2">
      <c r="A7" s="55">
        <v>61</v>
      </c>
      <c r="B7" s="307" t="s">
        <v>56</v>
      </c>
      <c r="C7" s="52" t="s">
        <v>57</v>
      </c>
      <c r="D7" s="53">
        <f t="shared" ref="D7:E7" si="1">D8+D17+D23+D29+D37+D40</f>
        <v>707658</v>
      </c>
      <c r="E7" s="53">
        <f t="shared" si="1"/>
        <v>1295911.46</v>
      </c>
      <c r="F7" s="54">
        <f t="shared" si="0"/>
        <v>183.12680136450092</v>
      </c>
    </row>
    <row r="8" spans="1:25" ht="12.75" customHeight="1" x14ac:dyDescent="0.2">
      <c r="A8" s="55">
        <v>611</v>
      </c>
      <c r="B8" s="87" t="s">
        <v>58</v>
      </c>
      <c r="C8" s="52" t="s">
        <v>59</v>
      </c>
      <c r="D8" s="53">
        <f t="shared" ref="D8:E8" si="2">SUM(D9:D14)-D15-D16</f>
        <v>563720</v>
      </c>
      <c r="E8" s="53">
        <f t="shared" si="2"/>
        <v>1115607.6599999999</v>
      </c>
      <c r="F8" s="54">
        <f t="shared" si="0"/>
        <v>197.90102533172495</v>
      </c>
    </row>
    <row r="9" spans="1:25" ht="12.75" customHeight="1" x14ac:dyDescent="0.2">
      <c r="A9" s="55">
        <v>6111</v>
      </c>
      <c r="B9" s="87" t="s">
        <v>60</v>
      </c>
      <c r="C9" s="52" t="s">
        <v>61</v>
      </c>
      <c r="D9" s="244">
        <v>380664</v>
      </c>
      <c r="E9" s="244">
        <v>492372.01</v>
      </c>
      <c r="F9" s="54">
        <f t="shared" si="0"/>
        <v>129.34556721938509</v>
      </c>
    </row>
    <row r="10" spans="1:25" ht="12.75" customHeight="1" x14ac:dyDescent="0.2">
      <c r="A10" s="55">
        <v>6112</v>
      </c>
      <c r="B10" s="87" t="s">
        <v>62</v>
      </c>
      <c r="C10" s="52" t="s">
        <v>63</v>
      </c>
      <c r="D10" s="244">
        <v>185487</v>
      </c>
      <c r="E10" s="244">
        <v>376453.2</v>
      </c>
      <c r="F10" s="54">
        <f t="shared" si="0"/>
        <v>202.9539536463472</v>
      </c>
    </row>
    <row r="11" spans="1:25" ht="12.75" customHeight="1" x14ac:dyDescent="0.2">
      <c r="A11" s="55">
        <v>6113</v>
      </c>
      <c r="B11" s="87" t="s">
        <v>64</v>
      </c>
      <c r="C11" s="52" t="s">
        <v>65</v>
      </c>
      <c r="D11" s="244">
        <v>42883</v>
      </c>
      <c r="E11" s="244">
        <v>52202.879999999997</v>
      </c>
      <c r="F11" s="54">
        <f t="shared" si="0"/>
        <v>121.73327425786442</v>
      </c>
    </row>
    <row r="12" spans="1:25" ht="12.75" customHeight="1" x14ac:dyDescent="0.2">
      <c r="A12" s="55">
        <v>6114</v>
      </c>
      <c r="B12" s="87" t="s">
        <v>66</v>
      </c>
      <c r="C12" s="52" t="s">
        <v>67</v>
      </c>
      <c r="D12" s="244">
        <v>70260</v>
      </c>
      <c r="E12" s="244">
        <v>94389.38</v>
      </c>
      <c r="F12" s="54">
        <f t="shared" si="0"/>
        <v>134.34298320523769</v>
      </c>
    </row>
    <row r="13" spans="1:25" ht="12.75" customHeight="1" x14ac:dyDescent="0.2">
      <c r="A13" s="55">
        <v>6115</v>
      </c>
      <c r="B13" s="87" t="s">
        <v>68</v>
      </c>
      <c r="C13" s="52" t="s">
        <v>69</v>
      </c>
      <c r="D13" s="244">
        <v>77499</v>
      </c>
      <c r="E13" s="244">
        <v>281970.01</v>
      </c>
      <c r="F13" s="54">
        <f t="shared" si="0"/>
        <v>363.83696563826635</v>
      </c>
    </row>
    <row r="14" spans="1:25" ht="12.75" customHeight="1" x14ac:dyDescent="0.2">
      <c r="A14" s="55">
        <v>6116</v>
      </c>
      <c r="B14" s="87" t="s">
        <v>70</v>
      </c>
      <c r="C14" s="52" t="s">
        <v>71</v>
      </c>
      <c r="D14" s="244"/>
      <c r="E14" s="244">
        <v>0</v>
      </c>
      <c r="F14" s="54" t="str">
        <f t="shared" si="0"/>
        <v>-</v>
      </c>
    </row>
    <row r="15" spans="1:25" ht="12.75" customHeight="1" x14ac:dyDescent="0.2">
      <c r="A15" s="55">
        <v>6117</v>
      </c>
      <c r="B15" s="87" t="s">
        <v>72</v>
      </c>
      <c r="C15" s="52" t="s">
        <v>73</v>
      </c>
      <c r="D15" s="244">
        <v>193073</v>
      </c>
      <c r="E15" s="244">
        <v>181779.82</v>
      </c>
      <c r="F15" s="54">
        <f t="shared" si="0"/>
        <v>94.15082378167844</v>
      </c>
    </row>
    <row r="16" spans="1:25" ht="12.75" customHeight="1" x14ac:dyDescent="0.2">
      <c r="A16" s="55">
        <v>6119</v>
      </c>
      <c r="B16" s="87" t="s">
        <v>74</v>
      </c>
      <c r="C16" s="52" t="s">
        <v>75</v>
      </c>
      <c r="D16" s="244"/>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v>0</v>
      </c>
      <c r="F18" s="54" t="str">
        <f t="shared" si="0"/>
        <v>-</v>
      </c>
    </row>
    <row r="19" spans="1:6" ht="12.75" customHeight="1" x14ac:dyDescent="0.2">
      <c r="A19" s="55">
        <v>6122</v>
      </c>
      <c r="B19" s="87" t="s">
        <v>80</v>
      </c>
      <c r="C19" s="52" t="s">
        <v>81</v>
      </c>
      <c r="D19" s="244"/>
      <c r="E19" s="244">
        <v>0</v>
      </c>
      <c r="F19" s="54" t="str">
        <f t="shared" si="0"/>
        <v>-</v>
      </c>
    </row>
    <row r="20" spans="1:6" ht="12.75" customHeight="1" x14ac:dyDescent="0.2">
      <c r="A20" s="55">
        <v>6123</v>
      </c>
      <c r="B20" s="234" t="s">
        <v>82</v>
      </c>
      <c r="C20" s="52" t="s">
        <v>83</v>
      </c>
      <c r="D20" s="244"/>
      <c r="E20" s="244">
        <v>0</v>
      </c>
      <c r="F20" s="54" t="str">
        <f t="shared" si="0"/>
        <v>-</v>
      </c>
    </row>
    <row r="21" spans="1:6" ht="12.75" customHeight="1" x14ac:dyDescent="0.2">
      <c r="A21" s="55">
        <v>6124</v>
      </c>
      <c r="B21" s="87" t="s">
        <v>84</v>
      </c>
      <c r="C21" s="52" t="s">
        <v>85</v>
      </c>
      <c r="D21" s="244"/>
      <c r="E21" s="244">
        <v>0</v>
      </c>
      <c r="F21" s="54" t="str">
        <f t="shared" si="0"/>
        <v>-</v>
      </c>
    </row>
    <row r="22" spans="1:6" ht="12.75" customHeight="1" x14ac:dyDescent="0.2">
      <c r="A22" s="55">
        <v>6125</v>
      </c>
      <c r="B22" s="87" t="s">
        <v>86</v>
      </c>
      <c r="C22" s="52" t="s">
        <v>87</v>
      </c>
      <c r="D22" s="244"/>
      <c r="E22" s="244">
        <v>0</v>
      </c>
      <c r="F22" s="54" t="str">
        <f t="shared" si="0"/>
        <v>-</v>
      </c>
    </row>
    <row r="23" spans="1:6" ht="12.75" customHeight="1" x14ac:dyDescent="0.2">
      <c r="A23" s="55">
        <v>613</v>
      </c>
      <c r="B23" s="87" t="s">
        <v>88</v>
      </c>
      <c r="C23" s="52" t="s">
        <v>89</v>
      </c>
      <c r="D23" s="53">
        <f t="shared" ref="D23:E23" si="4">SUM(D24:D28)</f>
        <v>143132</v>
      </c>
      <c r="E23" s="53">
        <f t="shared" si="4"/>
        <v>180152.25</v>
      </c>
      <c r="F23" s="54">
        <f t="shared" si="0"/>
        <v>125.86441187155913</v>
      </c>
    </row>
    <row r="24" spans="1:6" ht="12.75" customHeight="1" x14ac:dyDescent="0.2">
      <c r="A24" s="55">
        <v>6131</v>
      </c>
      <c r="B24" s="87" t="s">
        <v>90</v>
      </c>
      <c r="C24" s="52" t="s">
        <v>91</v>
      </c>
      <c r="D24" s="244"/>
      <c r="E24" s="244">
        <v>0</v>
      </c>
      <c r="F24" s="54" t="str">
        <f t="shared" si="0"/>
        <v>-</v>
      </c>
    </row>
    <row r="25" spans="1:6" ht="12.75" customHeight="1" x14ac:dyDescent="0.2">
      <c r="A25" s="55">
        <v>6132</v>
      </c>
      <c r="B25" s="87" t="s">
        <v>92</v>
      </c>
      <c r="C25" s="52" t="s">
        <v>93</v>
      </c>
      <c r="D25" s="244"/>
      <c r="E25" s="244">
        <v>0</v>
      </c>
      <c r="F25" s="54" t="str">
        <f t="shared" si="0"/>
        <v>-</v>
      </c>
    </row>
    <row r="26" spans="1:6" ht="12.75" customHeight="1" x14ac:dyDescent="0.2">
      <c r="A26" s="55">
        <v>6133</v>
      </c>
      <c r="B26" s="87" t="s">
        <v>94</v>
      </c>
      <c r="C26" s="52" t="s">
        <v>95</v>
      </c>
      <c r="D26" s="244"/>
      <c r="E26" s="244">
        <v>0</v>
      </c>
      <c r="F26" s="54" t="str">
        <f t="shared" si="0"/>
        <v>-</v>
      </c>
    </row>
    <row r="27" spans="1:6" ht="12.75" customHeight="1" x14ac:dyDescent="0.2">
      <c r="A27" s="55">
        <v>6134</v>
      </c>
      <c r="B27" s="87" t="s">
        <v>96</v>
      </c>
      <c r="C27" s="52" t="s">
        <v>97</v>
      </c>
      <c r="D27" s="244">
        <v>143132</v>
      </c>
      <c r="E27" s="244">
        <v>180152.25</v>
      </c>
      <c r="F27" s="54">
        <f t="shared" si="0"/>
        <v>125.86441187155913</v>
      </c>
    </row>
    <row r="28" spans="1:6" ht="12.75" customHeight="1" x14ac:dyDescent="0.2">
      <c r="A28" s="55">
        <v>6135</v>
      </c>
      <c r="B28" s="87" t="s">
        <v>98</v>
      </c>
      <c r="C28" s="52" t="s">
        <v>99</v>
      </c>
      <c r="D28" s="244"/>
      <c r="E28" s="244">
        <v>0</v>
      </c>
      <c r="F28" s="54" t="str">
        <f t="shared" si="0"/>
        <v>-</v>
      </c>
    </row>
    <row r="29" spans="1:6" ht="12.75" customHeight="1" x14ac:dyDescent="0.2">
      <c r="A29" s="55">
        <v>614</v>
      </c>
      <c r="B29" s="87" t="s">
        <v>100</v>
      </c>
      <c r="C29" s="52" t="s">
        <v>101</v>
      </c>
      <c r="D29" s="53">
        <f t="shared" ref="D29:E29" si="5">SUM(D30:D36)</f>
        <v>806</v>
      </c>
      <c r="E29" s="53">
        <f t="shared" si="5"/>
        <v>151.55000000000001</v>
      </c>
      <c r="F29" s="54">
        <f t="shared" si="0"/>
        <v>18.802729528535981</v>
      </c>
    </row>
    <row r="30" spans="1:6" ht="12.75" customHeight="1" x14ac:dyDescent="0.2">
      <c r="A30" s="55">
        <v>6141</v>
      </c>
      <c r="B30" s="87" t="s">
        <v>102</v>
      </c>
      <c r="C30" s="52" t="s">
        <v>103</v>
      </c>
      <c r="D30" s="244"/>
      <c r="E30" s="244">
        <v>0</v>
      </c>
      <c r="F30" s="54" t="str">
        <f t="shared" si="0"/>
        <v>-</v>
      </c>
    </row>
    <row r="31" spans="1:6" ht="12.75" customHeight="1" x14ac:dyDescent="0.2">
      <c r="A31" s="55">
        <v>6142</v>
      </c>
      <c r="B31" s="87" t="s">
        <v>104</v>
      </c>
      <c r="C31" s="52" t="s">
        <v>105</v>
      </c>
      <c r="D31" s="244">
        <v>806</v>
      </c>
      <c r="E31" s="244">
        <v>151.55000000000001</v>
      </c>
      <c r="F31" s="54">
        <f t="shared" si="0"/>
        <v>18.802729528535981</v>
      </c>
    </row>
    <row r="32" spans="1:6" ht="12.75" customHeight="1" x14ac:dyDescent="0.2">
      <c r="A32" s="55">
        <v>6143</v>
      </c>
      <c r="B32" s="87" t="s">
        <v>106</v>
      </c>
      <c r="C32" s="52" t="s">
        <v>107</v>
      </c>
      <c r="D32" s="244"/>
      <c r="E32" s="244">
        <v>0</v>
      </c>
      <c r="F32" s="54" t="str">
        <f t="shared" si="0"/>
        <v>-</v>
      </c>
    </row>
    <row r="33" spans="1:6" ht="12.75" customHeight="1" x14ac:dyDescent="0.2">
      <c r="A33" s="55">
        <v>6145</v>
      </c>
      <c r="B33" s="87" t="s">
        <v>108</v>
      </c>
      <c r="C33" s="52" t="s">
        <v>109</v>
      </c>
      <c r="D33" s="244"/>
      <c r="E33" s="244">
        <v>0</v>
      </c>
      <c r="F33" s="54" t="str">
        <f t="shared" si="0"/>
        <v>-</v>
      </c>
    </row>
    <row r="34" spans="1:6" ht="12.75" customHeight="1" x14ac:dyDescent="0.2">
      <c r="A34" s="55">
        <v>6146</v>
      </c>
      <c r="B34" s="87" t="s">
        <v>110</v>
      </c>
      <c r="C34" s="52" t="s">
        <v>111</v>
      </c>
      <c r="D34" s="244"/>
      <c r="E34" s="244">
        <v>0</v>
      </c>
      <c r="F34" s="54" t="str">
        <f t="shared" si="0"/>
        <v>-</v>
      </c>
    </row>
    <row r="35" spans="1:6" ht="12.75" customHeight="1" x14ac:dyDescent="0.2">
      <c r="A35" s="55">
        <v>6147</v>
      </c>
      <c r="B35" s="87" t="s">
        <v>112</v>
      </c>
      <c r="C35" s="52" t="s">
        <v>113</v>
      </c>
      <c r="D35" s="244"/>
      <c r="E35" s="244">
        <v>0</v>
      </c>
      <c r="F35" s="54" t="str">
        <f t="shared" si="0"/>
        <v>-</v>
      </c>
    </row>
    <row r="36" spans="1:6" ht="12.75" customHeight="1" x14ac:dyDescent="0.2">
      <c r="A36" s="55">
        <v>6148</v>
      </c>
      <c r="B36" s="87" t="s">
        <v>114</v>
      </c>
      <c r="C36" s="52" t="s">
        <v>115</v>
      </c>
      <c r="D36" s="244"/>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v>0</v>
      </c>
      <c r="F38" s="54" t="str">
        <f t="shared" si="0"/>
        <v>-</v>
      </c>
    </row>
    <row r="39" spans="1:6" ht="12.75" customHeight="1" x14ac:dyDescent="0.2">
      <c r="A39" s="55">
        <v>6152</v>
      </c>
      <c r="B39" s="87" t="s">
        <v>120</v>
      </c>
      <c r="C39" s="52" t="s">
        <v>121</v>
      </c>
      <c r="D39" s="244"/>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v>0</v>
      </c>
      <c r="F41" s="54" t="str">
        <f t="shared" si="0"/>
        <v>-</v>
      </c>
    </row>
    <row r="42" spans="1:6" ht="12.75" customHeight="1" x14ac:dyDescent="0.2">
      <c r="A42" s="55">
        <v>6162</v>
      </c>
      <c r="B42" s="87" t="s">
        <v>126</v>
      </c>
      <c r="C42" s="52" t="s">
        <v>127</v>
      </c>
      <c r="D42" s="244"/>
      <c r="E42" s="244">
        <v>0</v>
      </c>
      <c r="F42" s="54" t="str">
        <f t="shared" si="0"/>
        <v>-</v>
      </c>
    </row>
    <row r="43" spans="1:6" ht="12.75" customHeight="1" x14ac:dyDescent="0.2">
      <c r="A43" s="55">
        <v>6163</v>
      </c>
      <c r="B43" s="87" t="s">
        <v>128</v>
      </c>
      <c r="C43" s="52" t="s">
        <v>129</v>
      </c>
      <c r="D43" s="244"/>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v>0</v>
      </c>
      <c r="F46" s="54" t="str">
        <f t="shared" si="0"/>
        <v>-</v>
      </c>
    </row>
    <row r="47" spans="1:6" ht="12.75" customHeight="1" x14ac:dyDescent="0.2">
      <c r="A47" s="55">
        <v>6212</v>
      </c>
      <c r="B47" s="87" t="s">
        <v>136</v>
      </c>
      <c r="C47" s="52" t="s">
        <v>137</v>
      </c>
      <c r="D47" s="244"/>
      <c r="E47" s="244">
        <v>0</v>
      </c>
      <c r="F47" s="54" t="str">
        <f t="shared" si="0"/>
        <v>-</v>
      </c>
    </row>
    <row r="48" spans="1:6" ht="12.75" customHeight="1" x14ac:dyDescent="0.2">
      <c r="A48" s="55">
        <v>622</v>
      </c>
      <c r="B48" s="87" t="s">
        <v>138</v>
      </c>
      <c r="C48" s="52" t="s">
        <v>139</v>
      </c>
      <c r="D48" s="244"/>
      <c r="E48" s="244">
        <v>0</v>
      </c>
      <c r="F48" s="54" t="str">
        <f t="shared" si="0"/>
        <v>-</v>
      </c>
    </row>
    <row r="49" spans="1:6" ht="12.75" customHeight="1" x14ac:dyDescent="0.2">
      <c r="A49" s="55">
        <v>623</v>
      </c>
      <c r="B49" s="87" t="s">
        <v>140</v>
      </c>
      <c r="C49" s="52" t="s">
        <v>141</v>
      </c>
      <c r="D49" s="244"/>
      <c r="E49" s="244">
        <v>0</v>
      </c>
      <c r="F49" s="54" t="str">
        <f t="shared" si="0"/>
        <v>-</v>
      </c>
    </row>
    <row r="50" spans="1:6" ht="24" x14ac:dyDescent="0.2">
      <c r="A50" s="55">
        <v>63</v>
      </c>
      <c r="B50" s="88" t="s">
        <v>142</v>
      </c>
      <c r="C50" s="52" t="s">
        <v>143</v>
      </c>
      <c r="D50" s="53">
        <f>D51+D54+D59+D62+D65+D68+D71+D74+D77</f>
        <v>5654629</v>
      </c>
      <c r="E50" s="53">
        <f>E51+E54+E59+E62+E65+E68+E71+E74+E77</f>
        <v>4905207.4700000007</v>
      </c>
      <c r="F50" s="54">
        <f t="shared" si="0"/>
        <v>86.746760397543326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v>0</v>
      </c>
      <c r="F52" s="54" t="str">
        <f t="shared" si="0"/>
        <v>-</v>
      </c>
    </row>
    <row r="53" spans="1:6" ht="12.75" customHeight="1" x14ac:dyDescent="0.2">
      <c r="A53" s="55">
        <v>6312</v>
      </c>
      <c r="B53" s="88" t="s">
        <v>148</v>
      </c>
      <c r="C53" s="52" t="s">
        <v>149</v>
      </c>
      <c r="D53" s="244"/>
      <c r="E53" s="244">
        <v>0</v>
      </c>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v>0</v>
      </c>
      <c r="F55" s="54" t="str">
        <f t="shared" si="0"/>
        <v>-</v>
      </c>
    </row>
    <row r="56" spans="1:6" ht="12.75" customHeight="1" x14ac:dyDescent="0.2">
      <c r="A56" s="55">
        <v>6322</v>
      </c>
      <c r="B56" s="88" t="s">
        <v>154</v>
      </c>
      <c r="C56" s="52" t="s">
        <v>155</v>
      </c>
      <c r="D56" s="244"/>
      <c r="E56" s="244">
        <v>0</v>
      </c>
      <c r="F56" s="54" t="str">
        <f t="shared" si="0"/>
        <v>-</v>
      </c>
    </row>
    <row r="57" spans="1:6" ht="12.75" customHeight="1" x14ac:dyDescent="0.2">
      <c r="A57" s="55">
        <v>6323</v>
      </c>
      <c r="B57" s="88" t="s">
        <v>156</v>
      </c>
      <c r="C57" s="52" t="s">
        <v>157</v>
      </c>
      <c r="D57" s="244"/>
      <c r="E57" s="244">
        <v>0</v>
      </c>
      <c r="F57" s="54" t="str">
        <f t="shared" si="0"/>
        <v>-</v>
      </c>
    </row>
    <row r="58" spans="1:6" ht="12.75" customHeight="1" x14ac:dyDescent="0.2">
      <c r="A58" s="55">
        <v>6324</v>
      </c>
      <c r="B58" s="88" t="s">
        <v>158</v>
      </c>
      <c r="C58" s="52" t="s">
        <v>159</v>
      </c>
      <c r="D58" s="244"/>
      <c r="E58" s="244">
        <v>0</v>
      </c>
      <c r="F58" s="54" t="str">
        <f t="shared" si="0"/>
        <v>-</v>
      </c>
    </row>
    <row r="59" spans="1:6" ht="24" x14ac:dyDescent="0.2">
      <c r="A59" s="55">
        <v>633</v>
      </c>
      <c r="B59" s="88" t="s">
        <v>160</v>
      </c>
      <c r="C59" s="52" t="s">
        <v>161</v>
      </c>
      <c r="D59" s="53">
        <f t="shared" ref="D59:E59" si="12">SUM(D60:D61)</f>
        <v>2854961</v>
      </c>
      <c r="E59" s="53">
        <f t="shared" si="12"/>
        <v>3448165.81</v>
      </c>
      <c r="F59" s="54">
        <f t="shared" si="0"/>
        <v>120.77803549680715</v>
      </c>
    </row>
    <row r="60" spans="1:6" ht="24" x14ac:dyDescent="0.2">
      <c r="A60" s="55">
        <v>6331</v>
      </c>
      <c r="B60" s="88" t="s">
        <v>162</v>
      </c>
      <c r="C60" s="52" t="s">
        <v>163</v>
      </c>
      <c r="D60" s="244">
        <v>2695994</v>
      </c>
      <c r="E60" s="244">
        <v>2633809.81</v>
      </c>
      <c r="F60" s="54">
        <f t="shared" si="0"/>
        <v>97.693459629361186</v>
      </c>
    </row>
    <row r="61" spans="1:6" ht="24" x14ac:dyDescent="0.2">
      <c r="A61" s="55">
        <v>6332</v>
      </c>
      <c r="B61" s="88" t="s">
        <v>164</v>
      </c>
      <c r="C61" s="52" t="s">
        <v>165</v>
      </c>
      <c r="D61" s="244">
        <v>158967</v>
      </c>
      <c r="E61" s="244">
        <v>814356</v>
      </c>
      <c r="F61" s="54">
        <f t="shared" si="0"/>
        <v>512.27990715054068</v>
      </c>
    </row>
    <row r="62" spans="1:6" ht="12.75" customHeight="1" x14ac:dyDescent="0.2">
      <c r="A62" s="55">
        <v>634</v>
      </c>
      <c r="B62" s="87" t="s">
        <v>166</v>
      </c>
      <c r="C62" s="52" t="s">
        <v>167</v>
      </c>
      <c r="D62" s="53">
        <f t="shared" ref="D62:E62" si="13">SUM(D63:D64)</f>
        <v>286251</v>
      </c>
      <c r="E62" s="53">
        <f t="shared" si="13"/>
        <v>347340</v>
      </c>
      <c r="F62" s="54">
        <f t="shared" si="0"/>
        <v>121.3410608172548</v>
      </c>
    </row>
    <row r="63" spans="1:6" ht="12.75" customHeight="1" x14ac:dyDescent="0.2">
      <c r="A63" s="55">
        <v>6341</v>
      </c>
      <c r="B63" s="87" t="s">
        <v>168</v>
      </c>
      <c r="C63" s="52" t="s">
        <v>169</v>
      </c>
      <c r="D63" s="244">
        <v>89251</v>
      </c>
      <c r="E63" s="244">
        <v>347340</v>
      </c>
      <c r="F63" s="54">
        <f t="shared" si="0"/>
        <v>389.17211011641325</v>
      </c>
    </row>
    <row r="64" spans="1:6" ht="12.75" customHeight="1" x14ac:dyDescent="0.2">
      <c r="A64" s="55">
        <v>6342</v>
      </c>
      <c r="B64" s="87" t="s">
        <v>170</v>
      </c>
      <c r="C64" s="52" t="s">
        <v>171</v>
      </c>
      <c r="D64" s="244">
        <v>197000</v>
      </c>
      <c r="E64" s="244">
        <v>0</v>
      </c>
      <c r="F64" s="54">
        <f t="shared" si="0"/>
        <v>0</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v>0</v>
      </c>
      <c r="F66" s="54" t="str">
        <f t="shared" si="0"/>
        <v>-</v>
      </c>
    </row>
    <row r="67" spans="1:6" ht="12.75" customHeight="1" x14ac:dyDescent="0.2">
      <c r="A67" s="55">
        <v>6352</v>
      </c>
      <c r="B67" s="87" t="s">
        <v>176</v>
      </c>
      <c r="C67" s="52" t="s">
        <v>177</v>
      </c>
      <c r="D67" s="244"/>
      <c r="E67" s="244">
        <v>0</v>
      </c>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v>0</v>
      </c>
      <c r="F69" s="54" t="str">
        <f t="shared" si="0"/>
        <v>-</v>
      </c>
    </row>
    <row r="70" spans="1:6" ht="24" x14ac:dyDescent="0.2">
      <c r="A70" s="55" t="s">
        <v>182</v>
      </c>
      <c r="B70" s="87" t="s">
        <v>183</v>
      </c>
      <c r="C70" s="52" t="s">
        <v>182</v>
      </c>
      <c r="D70" s="244"/>
      <c r="E70" s="244">
        <v>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v>0</v>
      </c>
      <c r="F72" s="54" t="str">
        <f t="shared" si="0"/>
        <v>-</v>
      </c>
    </row>
    <row r="73" spans="1:6" ht="12.75" customHeight="1" x14ac:dyDescent="0.2">
      <c r="A73" s="55" t="s">
        <v>188</v>
      </c>
      <c r="B73" s="87" t="s">
        <v>189</v>
      </c>
      <c r="C73" s="56" t="s">
        <v>188</v>
      </c>
      <c r="D73" s="244"/>
      <c r="E73" s="244">
        <v>0</v>
      </c>
      <c r="F73" s="54" t="str">
        <f t="shared" si="0"/>
        <v>-</v>
      </c>
    </row>
    <row r="74" spans="1:6" ht="12.75" customHeight="1" x14ac:dyDescent="0.2">
      <c r="A74" s="55" t="s">
        <v>190</v>
      </c>
      <c r="B74" s="87" t="s">
        <v>191</v>
      </c>
      <c r="C74" s="52" t="s">
        <v>190</v>
      </c>
      <c r="D74" s="53">
        <f t="shared" ref="D74:E74" si="17">SUM(D75:D76)</f>
        <v>2513417</v>
      </c>
      <c r="E74" s="53">
        <f t="shared" si="17"/>
        <v>1109701.6600000001</v>
      </c>
      <c r="F74" s="54">
        <f t="shared" si="0"/>
        <v>44.151116189633484</v>
      </c>
    </row>
    <row r="75" spans="1:6" ht="12.75" customHeight="1" x14ac:dyDescent="0.2">
      <c r="A75" s="55" t="s">
        <v>192</v>
      </c>
      <c r="B75" s="87" t="s">
        <v>193</v>
      </c>
      <c r="C75" s="52" t="s">
        <v>192</v>
      </c>
      <c r="D75" s="244">
        <v>2486645</v>
      </c>
      <c r="E75" s="244">
        <v>998101.66</v>
      </c>
      <c r="F75" s="54">
        <f t="shared" si="0"/>
        <v>40.138486193244312</v>
      </c>
    </row>
    <row r="76" spans="1:6" ht="12.75" customHeight="1" x14ac:dyDescent="0.2">
      <c r="A76" s="55" t="s">
        <v>194</v>
      </c>
      <c r="B76" s="87" t="s">
        <v>195</v>
      </c>
      <c r="C76" s="52" t="s">
        <v>194</v>
      </c>
      <c r="D76" s="244">
        <v>26772</v>
      </c>
      <c r="E76" s="244">
        <v>111600</v>
      </c>
      <c r="F76" s="54">
        <f t="shared" si="0"/>
        <v>416.8534289556253</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v>0</v>
      </c>
      <c r="F78" s="54" t="str">
        <f t="shared" si="0"/>
        <v>-</v>
      </c>
    </row>
    <row r="79" spans="1:6" ht="12.75" customHeight="1" x14ac:dyDescent="0.2">
      <c r="A79" s="55">
        <v>6392</v>
      </c>
      <c r="B79" s="87" t="s">
        <v>200</v>
      </c>
      <c r="C79" s="52" t="s">
        <v>201</v>
      </c>
      <c r="D79" s="244"/>
      <c r="E79" s="244">
        <v>0</v>
      </c>
      <c r="F79" s="54" t="str">
        <f t="shared" si="0"/>
        <v>-</v>
      </c>
    </row>
    <row r="80" spans="1:6" ht="24" x14ac:dyDescent="0.2">
      <c r="A80" s="55">
        <v>6393</v>
      </c>
      <c r="B80" s="87" t="s">
        <v>202</v>
      </c>
      <c r="C80" s="52" t="s">
        <v>203</v>
      </c>
      <c r="D80" s="244"/>
      <c r="E80" s="244">
        <v>0</v>
      </c>
      <c r="F80" s="54" t="str">
        <f t="shared" si="0"/>
        <v>-</v>
      </c>
    </row>
    <row r="81" spans="1:6" ht="24" x14ac:dyDescent="0.2">
      <c r="A81" s="55">
        <v>6394</v>
      </c>
      <c r="B81" s="87" t="s">
        <v>204</v>
      </c>
      <c r="C81" s="52" t="s">
        <v>205</v>
      </c>
      <c r="D81" s="244"/>
      <c r="E81" s="244">
        <v>0</v>
      </c>
      <c r="F81" s="54" t="str">
        <f t="shared" si="0"/>
        <v>-</v>
      </c>
    </row>
    <row r="82" spans="1:6" ht="12.75" customHeight="1" x14ac:dyDescent="0.2">
      <c r="A82" s="55">
        <v>64</v>
      </c>
      <c r="B82" s="87" t="s">
        <v>206</v>
      </c>
      <c r="C82" s="52" t="s">
        <v>207</v>
      </c>
      <c r="D82" s="53">
        <f t="shared" ref="D82:E82" si="19">D83+D91+D98</f>
        <v>618750</v>
      </c>
      <c r="E82" s="53">
        <f t="shared" si="19"/>
        <v>834743.15999999992</v>
      </c>
      <c r="F82" s="54">
        <f t="shared" si="0"/>
        <v>134.90798545454544</v>
      </c>
    </row>
    <row r="83" spans="1:6" ht="12.75" customHeight="1" x14ac:dyDescent="0.2">
      <c r="A83" s="55">
        <v>641</v>
      </c>
      <c r="B83" s="87" t="s">
        <v>208</v>
      </c>
      <c r="C83" s="52" t="s">
        <v>209</v>
      </c>
      <c r="D83" s="53">
        <f t="shared" ref="D83:E83" si="20">SUM(D84:D90)</f>
        <v>636</v>
      </c>
      <c r="E83" s="53">
        <f t="shared" si="20"/>
        <v>457.32</v>
      </c>
      <c r="F83" s="54">
        <f t="shared" si="0"/>
        <v>71.905660377358487</v>
      </c>
    </row>
    <row r="84" spans="1:6" ht="12.75" customHeight="1" x14ac:dyDescent="0.2">
      <c r="A84" s="55">
        <v>6412</v>
      </c>
      <c r="B84" s="87" t="s">
        <v>210</v>
      </c>
      <c r="C84" s="52" t="s">
        <v>211</v>
      </c>
      <c r="D84" s="244"/>
      <c r="E84" s="244">
        <v>0</v>
      </c>
      <c r="F84" s="54" t="str">
        <f t="shared" si="0"/>
        <v>-</v>
      </c>
    </row>
    <row r="85" spans="1:6" ht="12.75" customHeight="1" x14ac:dyDescent="0.2">
      <c r="A85" s="55">
        <v>6413</v>
      </c>
      <c r="B85" s="87" t="s">
        <v>212</v>
      </c>
      <c r="C85" s="52" t="s">
        <v>213</v>
      </c>
      <c r="D85" s="244"/>
      <c r="E85" s="244">
        <v>0</v>
      </c>
      <c r="F85" s="54" t="str">
        <f t="shared" si="0"/>
        <v>-</v>
      </c>
    </row>
    <row r="86" spans="1:6" ht="12.75" customHeight="1" x14ac:dyDescent="0.2">
      <c r="A86" s="55">
        <v>6414</v>
      </c>
      <c r="B86" s="87" t="s">
        <v>214</v>
      </c>
      <c r="C86" s="52" t="s">
        <v>215</v>
      </c>
      <c r="D86" s="244">
        <v>431</v>
      </c>
      <c r="E86" s="244">
        <v>291.26</v>
      </c>
      <c r="F86" s="54">
        <f t="shared" si="0"/>
        <v>67.577726218097439</v>
      </c>
    </row>
    <row r="87" spans="1:6" ht="12.75" customHeight="1" x14ac:dyDescent="0.2">
      <c r="A87" s="55">
        <v>6415</v>
      </c>
      <c r="B87" s="87" t="s">
        <v>216</v>
      </c>
      <c r="C87" s="52" t="s">
        <v>217</v>
      </c>
      <c r="D87" s="244"/>
      <c r="E87" s="244">
        <v>0</v>
      </c>
      <c r="F87" s="54" t="str">
        <f t="shared" si="0"/>
        <v>-</v>
      </c>
    </row>
    <row r="88" spans="1:6" ht="12.75" customHeight="1" x14ac:dyDescent="0.2">
      <c r="A88" s="55">
        <v>6416</v>
      </c>
      <c r="B88" s="87" t="s">
        <v>218</v>
      </c>
      <c r="C88" s="52" t="s">
        <v>219</v>
      </c>
      <c r="D88" s="244"/>
      <c r="E88" s="244">
        <v>0</v>
      </c>
      <c r="F88" s="54" t="str">
        <f t="shared" si="0"/>
        <v>-</v>
      </c>
    </row>
    <row r="89" spans="1:6" ht="24" x14ac:dyDescent="0.2">
      <c r="A89" s="55">
        <v>6417</v>
      </c>
      <c r="B89" s="87" t="s">
        <v>220</v>
      </c>
      <c r="C89" s="52" t="s">
        <v>221</v>
      </c>
      <c r="D89" s="244"/>
      <c r="E89" s="244">
        <v>0</v>
      </c>
      <c r="F89" s="54" t="str">
        <f t="shared" si="0"/>
        <v>-</v>
      </c>
    </row>
    <row r="90" spans="1:6" ht="12.75" customHeight="1" x14ac:dyDescent="0.2">
      <c r="A90" s="55">
        <v>6419</v>
      </c>
      <c r="B90" s="87" t="s">
        <v>222</v>
      </c>
      <c r="C90" s="52" t="s">
        <v>223</v>
      </c>
      <c r="D90" s="244">
        <v>205</v>
      </c>
      <c r="E90" s="244">
        <v>166.06</v>
      </c>
      <c r="F90" s="54">
        <f t="shared" si="0"/>
        <v>81.004878048780498</v>
      </c>
    </row>
    <row r="91" spans="1:6" ht="12.75" customHeight="1" x14ac:dyDescent="0.2">
      <c r="A91" s="55">
        <v>642</v>
      </c>
      <c r="B91" s="87" t="s">
        <v>224</v>
      </c>
      <c r="C91" s="52" t="s">
        <v>225</v>
      </c>
      <c r="D91" s="53">
        <f t="shared" ref="D91:E91" si="21">SUM(D92:D97)</f>
        <v>616546</v>
      </c>
      <c r="E91" s="53">
        <f t="shared" si="21"/>
        <v>834285.84</v>
      </c>
      <c r="F91" s="54">
        <f t="shared" si="0"/>
        <v>135.31607373983451</v>
      </c>
    </row>
    <row r="92" spans="1:6" ht="12.75" customHeight="1" x14ac:dyDescent="0.2">
      <c r="A92" s="55">
        <v>6421</v>
      </c>
      <c r="B92" s="87" t="s">
        <v>226</v>
      </c>
      <c r="C92" s="52" t="s">
        <v>227</v>
      </c>
      <c r="D92" s="244">
        <v>499910</v>
      </c>
      <c r="E92" s="244">
        <v>625322.07999999996</v>
      </c>
      <c r="F92" s="54">
        <f t="shared" si="0"/>
        <v>125.08693164769657</v>
      </c>
    </row>
    <row r="93" spans="1:6" ht="12.75" customHeight="1" x14ac:dyDescent="0.2">
      <c r="A93" s="55">
        <v>6422</v>
      </c>
      <c r="B93" s="87" t="s">
        <v>228</v>
      </c>
      <c r="C93" s="52" t="s">
        <v>229</v>
      </c>
      <c r="D93" s="244">
        <v>98594</v>
      </c>
      <c r="E93" s="244">
        <v>194902.86</v>
      </c>
      <c r="F93" s="54">
        <f t="shared" si="0"/>
        <v>197.68227275493439</v>
      </c>
    </row>
    <row r="94" spans="1:6" ht="12.75" customHeight="1" x14ac:dyDescent="0.2">
      <c r="A94" s="55">
        <v>6423</v>
      </c>
      <c r="B94" s="87" t="s">
        <v>230</v>
      </c>
      <c r="C94" s="52" t="s">
        <v>231</v>
      </c>
      <c r="D94" s="244">
        <v>4800</v>
      </c>
      <c r="E94" s="244">
        <v>4800</v>
      </c>
      <c r="F94" s="54">
        <f t="shared" si="0"/>
        <v>100</v>
      </c>
    </row>
    <row r="95" spans="1:6" ht="12.75" customHeight="1" x14ac:dyDescent="0.2">
      <c r="A95" s="55">
        <v>6424</v>
      </c>
      <c r="B95" s="87" t="s">
        <v>232</v>
      </c>
      <c r="C95" s="52" t="s">
        <v>233</v>
      </c>
      <c r="D95" s="244"/>
      <c r="E95" s="244">
        <v>0</v>
      </c>
      <c r="F95" s="54" t="str">
        <f t="shared" si="0"/>
        <v>-</v>
      </c>
    </row>
    <row r="96" spans="1:6" ht="12.75" customHeight="1" x14ac:dyDescent="0.2">
      <c r="A96" s="55" t="s">
        <v>234</v>
      </c>
      <c r="B96" s="87" t="s">
        <v>235</v>
      </c>
      <c r="C96" s="52" t="s">
        <v>234</v>
      </c>
      <c r="D96" s="244"/>
      <c r="E96" s="244">
        <v>0</v>
      </c>
      <c r="F96" s="54" t="str">
        <f t="shared" si="0"/>
        <v>-</v>
      </c>
    </row>
    <row r="97" spans="1:6" ht="12.75" customHeight="1" x14ac:dyDescent="0.2">
      <c r="A97" s="55">
        <v>6429</v>
      </c>
      <c r="B97" s="87" t="s">
        <v>236</v>
      </c>
      <c r="C97" s="52" t="s">
        <v>237</v>
      </c>
      <c r="D97" s="244">
        <v>13242</v>
      </c>
      <c r="E97" s="244">
        <v>9260.9</v>
      </c>
      <c r="F97" s="54">
        <f t="shared" si="0"/>
        <v>69.935810300558813</v>
      </c>
    </row>
    <row r="98" spans="1:6" ht="12.75" customHeight="1" x14ac:dyDescent="0.2">
      <c r="A98" s="55">
        <v>643</v>
      </c>
      <c r="B98" s="87" t="s">
        <v>238</v>
      </c>
      <c r="C98" s="52" t="s">
        <v>239</v>
      </c>
      <c r="D98" s="53">
        <f t="shared" ref="D98:E98" si="22">SUM(D99:D105)</f>
        <v>1568</v>
      </c>
      <c r="E98" s="53">
        <f t="shared" si="22"/>
        <v>0</v>
      </c>
      <c r="F98" s="54">
        <f t="shared" si="0"/>
        <v>0</v>
      </c>
    </row>
    <row r="99" spans="1:6" ht="24" x14ac:dyDescent="0.2">
      <c r="A99" s="55">
        <v>6431</v>
      </c>
      <c r="B99" s="87" t="s">
        <v>240</v>
      </c>
      <c r="C99" s="52" t="s">
        <v>241</v>
      </c>
      <c r="D99" s="244"/>
      <c r="E99" s="244">
        <v>0</v>
      </c>
      <c r="F99" s="54" t="str">
        <f t="shared" si="0"/>
        <v>-</v>
      </c>
    </row>
    <row r="100" spans="1:6" ht="24" x14ac:dyDescent="0.2">
      <c r="A100" s="55">
        <v>6432</v>
      </c>
      <c r="B100" s="234" t="s">
        <v>242</v>
      </c>
      <c r="C100" s="52" t="s">
        <v>243</v>
      </c>
      <c r="D100" s="244"/>
      <c r="E100" s="244">
        <v>0</v>
      </c>
      <c r="F100" s="54" t="str">
        <f t="shared" si="0"/>
        <v>-</v>
      </c>
    </row>
    <row r="101" spans="1:6" ht="24" x14ac:dyDescent="0.2">
      <c r="A101" s="55">
        <v>6433</v>
      </c>
      <c r="B101" s="234" t="s">
        <v>244</v>
      </c>
      <c r="C101" s="52" t="s">
        <v>245</v>
      </c>
      <c r="D101" s="244"/>
      <c r="E101" s="244">
        <v>0</v>
      </c>
      <c r="F101" s="54" t="str">
        <f t="shared" si="0"/>
        <v>-</v>
      </c>
    </row>
    <row r="102" spans="1:6" ht="24" x14ac:dyDescent="0.2">
      <c r="A102" s="55">
        <v>6434</v>
      </c>
      <c r="B102" s="87" t="s">
        <v>246</v>
      </c>
      <c r="C102" s="52" t="s">
        <v>247</v>
      </c>
      <c r="D102" s="244">
        <v>1568</v>
      </c>
      <c r="E102" s="244">
        <v>0</v>
      </c>
      <c r="F102" s="54">
        <f t="shared" si="0"/>
        <v>0</v>
      </c>
    </row>
    <row r="103" spans="1:6" ht="24" x14ac:dyDescent="0.2">
      <c r="A103" s="55">
        <v>6435</v>
      </c>
      <c r="B103" s="234" t="s">
        <v>248</v>
      </c>
      <c r="C103" s="52" t="s">
        <v>249</v>
      </c>
      <c r="D103" s="244"/>
      <c r="E103" s="244">
        <v>0</v>
      </c>
      <c r="F103" s="54" t="str">
        <f t="shared" si="0"/>
        <v>-</v>
      </c>
    </row>
    <row r="104" spans="1:6" ht="24" x14ac:dyDescent="0.2">
      <c r="A104" s="55">
        <v>6436</v>
      </c>
      <c r="B104" s="234" t="s">
        <v>250</v>
      </c>
      <c r="C104" s="52" t="s">
        <v>251</v>
      </c>
      <c r="D104" s="244"/>
      <c r="E104" s="244">
        <v>0</v>
      </c>
      <c r="F104" s="54" t="str">
        <f t="shared" si="0"/>
        <v>-</v>
      </c>
    </row>
    <row r="105" spans="1:6" ht="12.75" customHeight="1" x14ac:dyDescent="0.2">
      <c r="A105" s="55">
        <v>6437</v>
      </c>
      <c r="B105" s="87" t="s">
        <v>252</v>
      </c>
      <c r="C105" s="52" t="s">
        <v>253</v>
      </c>
      <c r="D105" s="244"/>
      <c r="E105" s="244">
        <v>0</v>
      </c>
      <c r="F105" s="54" t="str">
        <f t="shared" si="0"/>
        <v>-</v>
      </c>
    </row>
    <row r="106" spans="1:6" ht="24" x14ac:dyDescent="0.2">
      <c r="A106" s="55">
        <v>65</v>
      </c>
      <c r="B106" s="87" t="s">
        <v>254</v>
      </c>
      <c r="C106" s="52" t="s">
        <v>255</v>
      </c>
      <c r="D106" s="53">
        <f t="shared" ref="D106:E106" si="23">D107+D112+D120</f>
        <v>259086</v>
      </c>
      <c r="E106" s="53">
        <f t="shared" si="23"/>
        <v>765775.58999999985</v>
      </c>
      <c r="F106" s="54">
        <f t="shared" si="0"/>
        <v>295.56810865890088</v>
      </c>
    </row>
    <row r="107" spans="1:6" ht="12.75" customHeight="1" x14ac:dyDescent="0.2">
      <c r="A107" s="55">
        <v>651</v>
      </c>
      <c r="B107" s="87" t="s">
        <v>256</v>
      </c>
      <c r="C107" s="52" t="s">
        <v>257</v>
      </c>
      <c r="D107" s="53">
        <f t="shared" ref="D107:E107" si="24">SUM(D108:D111)</f>
        <v>48604</v>
      </c>
      <c r="E107" s="53">
        <f t="shared" si="24"/>
        <v>48604.29</v>
      </c>
      <c r="F107" s="54">
        <f t="shared" si="0"/>
        <v>100.00059665871122</v>
      </c>
    </row>
    <row r="108" spans="1:6" ht="12.75" customHeight="1" x14ac:dyDescent="0.2">
      <c r="A108" s="55">
        <v>6511</v>
      </c>
      <c r="B108" s="87" t="s">
        <v>258</v>
      </c>
      <c r="C108" s="52" t="s">
        <v>259</v>
      </c>
      <c r="D108" s="244"/>
      <c r="E108" s="244">
        <v>0</v>
      </c>
      <c r="F108" s="54" t="str">
        <f t="shared" si="0"/>
        <v>-</v>
      </c>
    </row>
    <row r="109" spans="1:6" ht="12.75" customHeight="1" x14ac:dyDescent="0.2">
      <c r="A109" s="55">
        <v>6512</v>
      </c>
      <c r="B109" s="87" t="s">
        <v>260</v>
      </c>
      <c r="C109" s="52" t="s">
        <v>261</v>
      </c>
      <c r="D109" s="244"/>
      <c r="E109" s="244">
        <v>0</v>
      </c>
      <c r="F109" s="54" t="str">
        <f t="shared" si="0"/>
        <v>-</v>
      </c>
    </row>
    <row r="110" spans="1:6" ht="12.75" customHeight="1" x14ac:dyDescent="0.2">
      <c r="A110" s="55">
        <v>6513</v>
      </c>
      <c r="B110" s="87" t="s">
        <v>262</v>
      </c>
      <c r="C110" s="52" t="s">
        <v>263</v>
      </c>
      <c r="D110" s="244"/>
      <c r="E110" s="244">
        <v>0</v>
      </c>
      <c r="F110" s="54" t="str">
        <f t="shared" si="0"/>
        <v>-</v>
      </c>
    </row>
    <row r="111" spans="1:6" ht="12.75" customHeight="1" x14ac:dyDescent="0.2">
      <c r="A111" s="55">
        <v>6514</v>
      </c>
      <c r="B111" s="87" t="s">
        <v>264</v>
      </c>
      <c r="C111" s="52" t="s">
        <v>265</v>
      </c>
      <c r="D111" s="244">
        <v>48604</v>
      </c>
      <c r="E111" s="244">
        <v>48604.29</v>
      </c>
      <c r="F111" s="54">
        <f t="shared" si="0"/>
        <v>100.00059665871122</v>
      </c>
    </row>
    <row r="112" spans="1:6" ht="12.75" customHeight="1" x14ac:dyDescent="0.2">
      <c r="A112" s="55">
        <v>652</v>
      </c>
      <c r="B112" s="87" t="s">
        <v>266</v>
      </c>
      <c r="C112" s="52" t="s">
        <v>267</v>
      </c>
      <c r="D112" s="53">
        <f t="shared" ref="D112:E112" si="25">SUM(D113:D119)</f>
        <v>67592</v>
      </c>
      <c r="E112" s="53">
        <f t="shared" si="25"/>
        <v>580678.87999999989</v>
      </c>
      <c r="F112" s="54">
        <f t="shared" si="0"/>
        <v>859.09409397561819</v>
      </c>
    </row>
    <row r="113" spans="1:6" ht="12.75" customHeight="1" x14ac:dyDescent="0.2">
      <c r="A113" s="55">
        <v>6521</v>
      </c>
      <c r="B113" s="87" t="s">
        <v>268</v>
      </c>
      <c r="C113" s="52" t="s">
        <v>269</v>
      </c>
      <c r="D113" s="244"/>
      <c r="E113" s="244">
        <v>0</v>
      </c>
      <c r="F113" s="54" t="str">
        <f t="shared" si="0"/>
        <v>-</v>
      </c>
    </row>
    <row r="114" spans="1:6" ht="12.75" customHeight="1" x14ac:dyDescent="0.2">
      <c r="A114" s="55">
        <v>6522</v>
      </c>
      <c r="B114" s="87" t="s">
        <v>270</v>
      </c>
      <c r="C114" s="52" t="s">
        <v>271</v>
      </c>
      <c r="D114" s="244">
        <v>765</v>
      </c>
      <c r="E114" s="244">
        <v>163.47</v>
      </c>
      <c r="F114" s="54">
        <f t="shared" si="0"/>
        <v>21.368627450980394</v>
      </c>
    </row>
    <row r="115" spans="1:6" ht="12.75" customHeight="1" x14ac:dyDescent="0.2">
      <c r="A115" s="55">
        <v>6524</v>
      </c>
      <c r="B115" s="87" t="s">
        <v>272</v>
      </c>
      <c r="C115" s="52" t="s">
        <v>273</v>
      </c>
      <c r="D115" s="244">
        <v>66827</v>
      </c>
      <c r="E115" s="244">
        <v>483615.41</v>
      </c>
      <c r="F115" s="54">
        <f t="shared" si="0"/>
        <v>723.68265820701208</v>
      </c>
    </row>
    <row r="116" spans="1:6" ht="12.75" customHeight="1" x14ac:dyDescent="0.2">
      <c r="A116" s="55">
        <v>6525</v>
      </c>
      <c r="B116" s="87" t="s">
        <v>274</v>
      </c>
      <c r="C116" s="52" t="s">
        <v>275</v>
      </c>
      <c r="D116" s="244"/>
      <c r="E116" s="244">
        <v>0</v>
      </c>
      <c r="F116" s="54" t="str">
        <f t="shared" si="0"/>
        <v>-</v>
      </c>
    </row>
    <row r="117" spans="1:6" ht="12.75" customHeight="1" x14ac:dyDescent="0.2">
      <c r="A117" s="55">
        <v>6526</v>
      </c>
      <c r="B117" s="87" t="s">
        <v>276</v>
      </c>
      <c r="C117" s="52" t="s">
        <v>277</v>
      </c>
      <c r="D117" s="244"/>
      <c r="E117" s="244">
        <v>96900</v>
      </c>
      <c r="F117" s="54" t="str">
        <f t="shared" si="0"/>
        <v>-</v>
      </c>
    </row>
    <row r="118" spans="1:6" ht="12.75" customHeight="1" x14ac:dyDescent="0.2">
      <c r="A118" s="55">
        <v>6527</v>
      </c>
      <c r="B118" s="87" t="s">
        <v>278</v>
      </c>
      <c r="C118" s="52" t="s">
        <v>279</v>
      </c>
      <c r="D118" s="244"/>
      <c r="E118" s="244">
        <v>0</v>
      </c>
      <c r="F118" s="54" t="str">
        <f t="shared" si="0"/>
        <v>-</v>
      </c>
    </row>
    <row r="119" spans="1:6" ht="24" x14ac:dyDescent="0.2">
      <c r="A119" s="55" t="s">
        <v>280</v>
      </c>
      <c r="B119" s="234" t="s">
        <v>281</v>
      </c>
      <c r="C119" s="52" t="s">
        <v>280</v>
      </c>
      <c r="D119" s="244"/>
      <c r="E119" s="244">
        <v>0</v>
      </c>
      <c r="F119" s="54" t="str">
        <f t="shared" si="0"/>
        <v>-</v>
      </c>
    </row>
    <row r="120" spans="1:6" ht="12.75" customHeight="1" x14ac:dyDescent="0.2">
      <c r="A120" s="55">
        <v>653</v>
      </c>
      <c r="B120" s="87" t="s">
        <v>282</v>
      </c>
      <c r="C120" s="52" t="s">
        <v>283</v>
      </c>
      <c r="D120" s="53">
        <f t="shared" ref="D120:E120" si="26">SUM(D121:D123)</f>
        <v>142890</v>
      </c>
      <c r="E120" s="53">
        <f t="shared" si="26"/>
        <v>136492.41999999998</v>
      </c>
      <c r="F120" s="54">
        <f t="shared" si="0"/>
        <v>95.522723773532078</v>
      </c>
    </row>
    <row r="121" spans="1:6" ht="12.75" customHeight="1" x14ac:dyDescent="0.2">
      <c r="A121" s="55">
        <v>6531</v>
      </c>
      <c r="B121" s="87" t="s">
        <v>284</v>
      </c>
      <c r="C121" s="52" t="s">
        <v>285</v>
      </c>
      <c r="D121" s="244">
        <v>8307</v>
      </c>
      <c r="E121" s="244">
        <v>6073.52</v>
      </c>
      <c r="F121" s="54">
        <f t="shared" si="0"/>
        <v>73.113277958348391</v>
      </c>
    </row>
    <row r="122" spans="1:6" ht="12.75" customHeight="1" x14ac:dyDescent="0.2">
      <c r="A122" s="55">
        <v>6532</v>
      </c>
      <c r="B122" s="87" t="s">
        <v>286</v>
      </c>
      <c r="C122" s="52" t="s">
        <v>287</v>
      </c>
      <c r="D122" s="244">
        <v>134583</v>
      </c>
      <c r="E122" s="244">
        <v>130418.9</v>
      </c>
      <c r="F122" s="54">
        <f t="shared" si="0"/>
        <v>96.905924225199314</v>
      </c>
    </row>
    <row r="123" spans="1:6" ht="12.75" customHeight="1" x14ac:dyDescent="0.2">
      <c r="A123" s="55">
        <v>6533</v>
      </c>
      <c r="B123" s="87" t="s">
        <v>288</v>
      </c>
      <c r="C123" s="52" t="s">
        <v>289</v>
      </c>
      <c r="D123" s="244"/>
      <c r="E123" s="244">
        <v>0</v>
      </c>
      <c r="F123" s="54" t="str">
        <f t="shared" si="0"/>
        <v>-</v>
      </c>
    </row>
    <row r="124" spans="1:6" ht="24" x14ac:dyDescent="0.2">
      <c r="A124" s="55">
        <v>66</v>
      </c>
      <c r="B124" s="233" t="s">
        <v>290</v>
      </c>
      <c r="C124" s="52" t="s">
        <v>291</v>
      </c>
      <c r="D124" s="53">
        <f t="shared" ref="D124:E124" si="27">D125+D128</f>
        <v>200000</v>
      </c>
      <c r="E124" s="53">
        <f t="shared" si="27"/>
        <v>957098</v>
      </c>
      <c r="F124" s="54">
        <f t="shared" si="0"/>
        <v>478.54900000000004</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v>0</v>
      </c>
      <c r="F126" s="54" t="str">
        <f t="shared" si="0"/>
        <v>-</v>
      </c>
    </row>
    <row r="127" spans="1:6" ht="12.75" customHeight="1" x14ac:dyDescent="0.2">
      <c r="A127" s="55">
        <v>6615</v>
      </c>
      <c r="B127" s="88" t="s">
        <v>296</v>
      </c>
      <c r="C127" s="52" t="s">
        <v>297</v>
      </c>
      <c r="D127" s="244"/>
      <c r="E127" s="244">
        <v>0</v>
      </c>
      <c r="F127" s="54" t="str">
        <f t="shared" si="0"/>
        <v>-</v>
      </c>
    </row>
    <row r="128" spans="1:6" ht="24" x14ac:dyDescent="0.2">
      <c r="A128" s="55">
        <v>663</v>
      </c>
      <c r="B128" s="233" t="s">
        <v>298</v>
      </c>
      <c r="C128" s="52" t="s">
        <v>299</v>
      </c>
      <c r="D128" s="53">
        <f t="shared" ref="D128:E128" si="29">SUM(D129:D132)</f>
        <v>200000</v>
      </c>
      <c r="E128" s="53">
        <f t="shared" si="29"/>
        <v>957098</v>
      </c>
      <c r="F128" s="54">
        <f t="shared" si="0"/>
        <v>478.54900000000004</v>
      </c>
    </row>
    <row r="129" spans="1:6" ht="12.75" customHeight="1" x14ac:dyDescent="0.2">
      <c r="A129" s="55">
        <v>6631</v>
      </c>
      <c r="B129" s="88" t="s">
        <v>300</v>
      </c>
      <c r="C129" s="52" t="s">
        <v>301</v>
      </c>
      <c r="D129" s="244">
        <v>200000</v>
      </c>
      <c r="E129" s="244">
        <v>108380</v>
      </c>
      <c r="F129" s="54">
        <f t="shared" si="0"/>
        <v>54.190000000000005</v>
      </c>
    </row>
    <row r="130" spans="1:6" ht="12.75" customHeight="1" x14ac:dyDescent="0.2">
      <c r="A130" s="55">
        <v>6632</v>
      </c>
      <c r="B130" s="234" t="s">
        <v>302</v>
      </c>
      <c r="C130" s="52" t="s">
        <v>303</v>
      </c>
      <c r="D130" s="244"/>
      <c r="E130" s="244">
        <v>848718</v>
      </c>
      <c r="F130" s="54" t="str">
        <f t="shared" si="0"/>
        <v>-</v>
      </c>
    </row>
    <row r="131" spans="1:6" ht="24" x14ac:dyDescent="0.2">
      <c r="A131" s="55" t="s">
        <v>304</v>
      </c>
      <c r="B131" s="234" t="s">
        <v>305</v>
      </c>
      <c r="C131" s="56" t="s">
        <v>304</v>
      </c>
      <c r="D131" s="244"/>
      <c r="E131" s="244">
        <v>0</v>
      </c>
      <c r="F131" s="54" t="str">
        <f t="shared" si="0"/>
        <v>-</v>
      </c>
    </row>
    <row r="132" spans="1:6" ht="24" x14ac:dyDescent="0.2">
      <c r="A132" s="55" t="s">
        <v>306</v>
      </c>
      <c r="B132" s="234" t="s">
        <v>307</v>
      </c>
      <c r="C132" s="56" t="s">
        <v>306</v>
      </c>
      <c r="D132" s="244"/>
      <c r="E132" s="244">
        <v>0</v>
      </c>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v>0</v>
      </c>
      <c r="F135" s="54" t="str">
        <f t="shared" si="31"/>
        <v>-</v>
      </c>
    </row>
    <row r="136" spans="1:6" ht="24" x14ac:dyDescent="0.2">
      <c r="A136" s="55">
        <v>6712</v>
      </c>
      <c r="B136" s="234" t="s">
        <v>314</v>
      </c>
      <c r="C136" s="52" t="s">
        <v>315</v>
      </c>
      <c r="D136" s="244"/>
      <c r="E136" s="244">
        <v>0</v>
      </c>
      <c r="F136" s="54" t="str">
        <f t="shared" si="31"/>
        <v>-</v>
      </c>
    </row>
    <row r="137" spans="1:6" ht="24" x14ac:dyDescent="0.2">
      <c r="A137" s="55" t="s">
        <v>316</v>
      </c>
      <c r="B137" s="87" t="s">
        <v>317</v>
      </c>
      <c r="C137" s="52" t="s">
        <v>316</v>
      </c>
      <c r="D137" s="244"/>
      <c r="E137" s="244">
        <v>0</v>
      </c>
      <c r="F137" s="54" t="str">
        <f t="shared" si="31"/>
        <v>-</v>
      </c>
    </row>
    <row r="138" spans="1:6" ht="12.75" customHeight="1" x14ac:dyDescent="0.2">
      <c r="A138" s="55" t="s">
        <v>318</v>
      </c>
      <c r="B138" s="87" t="s">
        <v>319</v>
      </c>
      <c r="C138" s="52" t="s">
        <v>318</v>
      </c>
      <c r="D138" s="244"/>
      <c r="E138" s="244">
        <v>0</v>
      </c>
      <c r="F138" s="54" t="str">
        <f t="shared" si="31"/>
        <v>-</v>
      </c>
    </row>
    <row r="139" spans="1:6" ht="12.75" customHeight="1" x14ac:dyDescent="0.2">
      <c r="A139" s="55">
        <v>68</v>
      </c>
      <c r="B139" s="87" t="s">
        <v>320</v>
      </c>
      <c r="C139" s="52" t="s">
        <v>321</v>
      </c>
      <c r="D139" s="53">
        <f t="shared" ref="D139:E139" si="33">D140+D150</f>
        <v>8305</v>
      </c>
      <c r="E139" s="53">
        <f t="shared" si="33"/>
        <v>157.72999999999999</v>
      </c>
      <c r="F139" s="54">
        <f t="shared" si="31"/>
        <v>1.8992173389524383</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v>0</v>
      </c>
      <c r="F141" s="54" t="str">
        <f t="shared" si="31"/>
        <v>-</v>
      </c>
    </row>
    <row r="142" spans="1:6" ht="12.75" customHeight="1" x14ac:dyDescent="0.2">
      <c r="A142" s="55">
        <v>6812</v>
      </c>
      <c r="B142" s="87" t="s">
        <v>326</v>
      </c>
      <c r="C142" s="52" t="s">
        <v>327</v>
      </c>
      <c r="D142" s="244"/>
      <c r="E142" s="244">
        <v>0</v>
      </c>
      <c r="F142" s="54" t="str">
        <f t="shared" si="31"/>
        <v>-</v>
      </c>
    </row>
    <row r="143" spans="1:6" ht="12.75" customHeight="1" x14ac:dyDescent="0.2">
      <c r="A143" s="55">
        <v>6813</v>
      </c>
      <c r="B143" s="87" t="s">
        <v>328</v>
      </c>
      <c r="C143" s="52" t="s">
        <v>329</v>
      </c>
      <c r="D143" s="244"/>
      <c r="E143" s="244">
        <v>0</v>
      </c>
      <c r="F143" s="54" t="str">
        <f t="shared" si="31"/>
        <v>-</v>
      </c>
    </row>
    <row r="144" spans="1:6" ht="12.75" customHeight="1" x14ac:dyDescent="0.2">
      <c r="A144" s="55">
        <v>6814</v>
      </c>
      <c r="B144" s="87" t="s">
        <v>330</v>
      </c>
      <c r="C144" s="52" t="s">
        <v>331</v>
      </c>
      <c r="D144" s="244"/>
      <c r="E144" s="244">
        <v>0</v>
      </c>
      <c r="F144" s="54" t="str">
        <f t="shared" si="31"/>
        <v>-</v>
      </c>
    </row>
    <row r="145" spans="1:6" ht="12.75" customHeight="1" x14ac:dyDescent="0.2">
      <c r="A145" s="55">
        <v>6815</v>
      </c>
      <c r="B145" s="87" t="s">
        <v>332</v>
      </c>
      <c r="C145" s="52" t="s">
        <v>333</v>
      </c>
      <c r="D145" s="244"/>
      <c r="E145" s="244">
        <v>0</v>
      </c>
      <c r="F145" s="54" t="str">
        <f t="shared" si="31"/>
        <v>-</v>
      </c>
    </row>
    <row r="146" spans="1:6" ht="12.75" customHeight="1" x14ac:dyDescent="0.2">
      <c r="A146" s="55">
        <v>6816</v>
      </c>
      <c r="B146" s="87" t="s">
        <v>334</v>
      </c>
      <c r="C146" s="52" t="s">
        <v>335</v>
      </c>
      <c r="D146" s="244"/>
      <c r="E146" s="244">
        <v>0</v>
      </c>
      <c r="F146" s="54" t="str">
        <f t="shared" si="31"/>
        <v>-</v>
      </c>
    </row>
    <row r="147" spans="1:6" ht="12.75" customHeight="1" x14ac:dyDescent="0.2">
      <c r="A147" s="55">
        <v>6817</v>
      </c>
      <c r="B147" s="87" t="s">
        <v>336</v>
      </c>
      <c r="C147" s="52" t="s">
        <v>337</v>
      </c>
      <c r="D147" s="244"/>
      <c r="E147" s="244">
        <v>0</v>
      </c>
      <c r="F147" s="54" t="str">
        <f t="shared" si="31"/>
        <v>-</v>
      </c>
    </row>
    <row r="148" spans="1:6" ht="12.75" customHeight="1" x14ac:dyDescent="0.2">
      <c r="A148" s="55">
        <v>6818</v>
      </c>
      <c r="B148" s="87" t="s">
        <v>338</v>
      </c>
      <c r="C148" s="52" t="s">
        <v>339</v>
      </c>
      <c r="D148" s="244"/>
      <c r="E148" s="244">
        <v>0</v>
      </c>
      <c r="F148" s="54" t="str">
        <f t="shared" si="31"/>
        <v>-</v>
      </c>
    </row>
    <row r="149" spans="1:6" ht="12.75" customHeight="1" x14ac:dyDescent="0.2">
      <c r="A149" s="55">
        <v>6819</v>
      </c>
      <c r="B149" s="87" t="s">
        <v>340</v>
      </c>
      <c r="C149" s="52" t="s">
        <v>341</v>
      </c>
      <c r="D149" s="244"/>
      <c r="E149" s="244">
        <v>0</v>
      </c>
      <c r="F149" s="54" t="str">
        <f t="shared" si="31"/>
        <v>-</v>
      </c>
    </row>
    <row r="150" spans="1:6" ht="12.75" customHeight="1" x14ac:dyDescent="0.2">
      <c r="A150" s="55">
        <v>683</v>
      </c>
      <c r="B150" s="87" t="s">
        <v>342</v>
      </c>
      <c r="C150" s="52" t="s">
        <v>343</v>
      </c>
      <c r="D150" s="244">
        <v>8305</v>
      </c>
      <c r="E150" s="244">
        <v>157.72999999999999</v>
      </c>
      <c r="F150" s="54">
        <f t="shared" si="31"/>
        <v>1.8992173389524383</v>
      </c>
    </row>
    <row r="151" spans="1:6" ht="12.75" customHeight="1" x14ac:dyDescent="0.2">
      <c r="A151" s="55">
        <v>3</v>
      </c>
      <c r="B151" s="87" t="s">
        <v>344</v>
      </c>
      <c r="C151" s="52" t="s">
        <v>52</v>
      </c>
      <c r="D151" s="53">
        <f t="shared" ref="D151:E151" si="35">D152+D163+D196+D215+D224+D252+D263</f>
        <v>6604671</v>
      </c>
      <c r="E151" s="53">
        <f t="shared" si="35"/>
        <v>6320823.4299999997</v>
      </c>
      <c r="F151" s="54">
        <f t="shared" si="31"/>
        <v>95.702320827184266</v>
      </c>
    </row>
    <row r="152" spans="1:6" ht="12.75" customHeight="1" x14ac:dyDescent="0.2">
      <c r="A152" s="55">
        <v>31</v>
      </c>
      <c r="B152" s="87" t="s">
        <v>345</v>
      </c>
      <c r="C152" s="52" t="s">
        <v>346</v>
      </c>
      <c r="D152" s="53">
        <f t="shared" ref="D152:E152" si="36">D153+D158+D159</f>
        <v>2241114</v>
      </c>
      <c r="E152" s="53">
        <f t="shared" si="36"/>
        <v>1381402.0099999998</v>
      </c>
      <c r="F152" s="54">
        <f t="shared" si="31"/>
        <v>61.639078154881886</v>
      </c>
    </row>
    <row r="153" spans="1:6" ht="12.75" customHeight="1" x14ac:dyDescent="0.2">
      <c r="A153" s="55">
        <v>311</v>
      </c>
      <c r="B153" s="87" t="s">
        <v>347</v>
      </c>
      <c r="C153" s="52" t="s">
        <v>348</v>
      </c>
      <c r="D153" s="53">
        <f t="shared" ref="D153:E153" si="37">SUM(D154:D157)</f>
        <v>1847938</v>
      </c>
      <c r="E153" s="53">
        <f t="shared" si="37"/>
        <v>1075317.8999999999</v>
      </c>
      <c r="F153" s="54">
        <f t="shared" si="31"/>
        <v>58.190150318895974</v>
      </c>
    </row>
    <row r="154" spans="1:6" ht="12.75" customHeight="1" x14ac:dyDescent="0.2">
      <c r="A154" s="55">
        <v>3111</v>
      </c>
      <c r="B154" s="87" t="s">
        <v>349</v>
      </c>
      <c r="C154" s="52" t="s">
        <v>350</v>
      </c>
      <c r="D154" s="244">
        <v>1847938</v>
      </c>
      <c r="E154" s="244">
        <v>1075317.8999999999</v>
      </c>
      <c r="F154" s="54">
        <f t="shared" si="31"/>
        <v>58.190150318895974</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c r="E156" s="244">
        <v>0</v>
      </c>
      <c r="F156" s="54" t="str">
        <f t="shared" si="31"/>
        <v>-</v>
      </c>
    </row>
    <row r="157" spans="1:6" ht="12.75" customHeight="1" x14ac:dyDescent="0.2">
      <c r="A157" s="55">
        <v>3114</v>
      </c>
      <c r="B157" s="87" t="s">
        <v>355</v>
      </c>
      <c r="C157" s="52" t="s">
        <v>356</v>
      </c>
      <c r="D157" s="244"/>
      <c r="E157" s="244">
        <v>0</v>
      </c>
      <c r="F157" s="54" t="str">
        <f t="shared" si="31"/>
        <v>-</v>
      </c>
    </row>
    <row r="158" spans="1:6" ht="12.75" customHeight="1" x14ac:dyDescent="0.2">
      <c r="A158" s="55">
        <v>312</v>
      </c>
      <c r="B158" s="87" t="s">
        <v>357</v>
      </c>
      <c r="C158" s="52" t="s">
        <v>358</v>
      </c>
      <c r="D158" s="244">
        <v>89671</v>
      </c>
      <c r="E158" s="244">
        <v>139471.45000000001</v>
      </c>
      <c r="F158" s="54">
        <f t="shared" si="31"/>
        <v>155.53685137892964</v>
      </c>
    </row>
    <row r="159" spans="1:6" ht="12.75" customHeight="1" x14ac:dyDescent="0.2">
      <c r="A159" s="55">
        <v>313</v>
      </c>
      <c r="B159" s="87" t="s">
        <v>359</v>
      </c>
      <c r="C159" s="52" t="s">
        <v>360</v>
      </c>
      <c r="D159" s="53">
        <f t="shared" ref="D159:E159" si="38">SUM(D160:D162)</f>
        <v>303505</v>
      </c>
      <c r="E159" s="53">
        <f t="shared" si="38"/>
        <v>166612.66</v>
      </c>
      <c r="F159" s="54">
        <f t="shared" si="31"/>
        <v>54.896182929441025</v>
      </c>
    </row>
    <row r="160" spans="1:6" ht="12.75" customHeight="1" x14ac:dyDescent="0.2">
      <c r="A160" s="55">
        <v>3131</v>
      </c>
      <c r="B160" s="87" t="s">
        <v>138</v>
      </c>
      <c r="C160" s="52" t="s">
        <v>361</v>
      </c>
      <c r="D160" s="244"/>
      <c r="E160" s="244">
        <v>0</v>
      </c>
      <c r="F160" s="54" t="str">
        <f t="shared" si="31"/>
        <v>-</v>
      </c>
    </row>
    <row r="161" spans="1:6" ht="12.75" customHeight="1" x14ac:dyDescent="0.2">
      <c r="A161" s="55">
        <v>3132</v>
      </c>
      <c r="B161" s="87" t="s">
        <v>362</v>
      </c>
      <c r="C161" s="52" t="s">
        <v>363</v>
      </c>
      <c r="D161" s="244">
        <v>303505</v>
      </c>
      <c r="E161" s="244">
        <v>166612.66</v>
      </c>
      <c r="F161" s="54">
        <f t="shared" si="31"/>
        <v>54.896182929441025</v>
      </c>
    </row>
    <row r="162" spans="1:6" ht="12.75" customHeight="1" x14ac:dyDescent="0.2">
      <c r="A162" s="55">
        <v>3133</v>
      </c>
      <c r="B162" s="87" t="s">
        <v>364</v>
      </c>
      <c r="C162" s="52" t="s">
        <v>365</v>
      </c>
      <c r="D162" s="244"/>
      <c r="E162" s="244">
        <v>0</v>
      </c>
      <c r="F162" s="54" t="str">
        <f t="shared" si="31"/>
        <v>-</v>
      </c>
    </row>
    <row r="163" spans="1:6" ht="12.75" customHeight="1" x14ac:dyDescent="0.2">
      <c r="A163" s="55">
        <v>32</v>
      </c>
      <c r="B163" s="87" t="s">
        <v>366</v>
      </c>
      <c r="C163" s="52" t="s">
        <v>367</v>
      </c>
      <c r="D163" s="53">
        <f t="shared" ref="D163:E163" si="39">D164+D169+D177+D187+D188</f>
        <v>3441100</v>
      </c>
      <c r="E163" s="53">
        <f t="shared" si="39"/>
        <v>3927807.6999999997</v>
      </c>
      <c r="F163" s="54">
        <f t="shared" si="31"/>
        <v>114.14395687425531</v>
      </c>
    </row>
    <row r="164" spans="1:6" ht="12.75" customHeight="1" x14ac:dyDescent="0.2">
      <c r="A164" s="55">
        <v>321</v>
      </c>
      <c r="B164" s="87" t="s">
        <v>368</v>
      </c>
      <c r="C164" s="52" t="s">
        <v>369</v>
      </c>
      <c r="D164" s="53">
        <f t="shared" ref="D164:E164" si="40">SUM(D165:D168)</f>
        <v>182265</v>
      </c>
      <c r="E164" s="53">
        <f t="shared" si="40"/>
        <v>51058.49</v>
      </c>
      <c r="F164" s="54">
        <f t="shared" si="31"/>
        <v>28.01332674951307</v>
      </c>
    </row>
    <row r="165" spans="1:6" ht="12.75" customHeight="1" x14ac:dyDescent="0.2">
      <c r="A165" s="55">
        <v>3211</v>
      </c>
      <c r="B165" s="87" t="s">
        <v>370</v>
      </c>
      <c r="C165" s="52" t="s">
        <v>371</v>
      </c>
      <c r="D165" s="244">
        <v>2082</v>
      </c>
      <c r="E165" s="244">
        <v>0</v>
      </c>
      <c r="F165" s="54">
        <f t="shared" si="31"/>
        <v>0</v>
      </c>
    </row>
    <row r="166" spans="1:6" ht="12.75" customHeight="1" x14ac:dyDescent="0.2">
      <c r="A166" s="55">
        <v>3212</v>
      </c>
      <c r="B166" s="87" t="s">
        <v>372</v>
      </c>
      <c r="C166" s="52" t="s">
        <v>373</v>
      </c>
      <c r="D166" s="244">
        <v>40039</v>
      </c>
      <c r="E166" s="244">
        <v>43070.99</v>
      </c>
      <c r="F166" s="54">
        <f t="shared" si="31"/>
        <v>107.57259172307</v>
      </c>
    </row>
    <row r="167" spans="1:6" ht="12.75" customHeight="1" x14ac:dyDescent="0.2">
      <c r="A167" s="55">
        <v>3213</v>
      </c>
      <c r="B167" s="87" t="s">
        <v>374</v>
      </c>
      <c r="C167" s="52" t="s">
        <v>375</v>
      </c>
      <c r="D167" s="244">
        <v>127712</v>
      </c>
      <c r="E167" s="244">
        <v>7987.5</v>
      </c>
      <c r="F167" s="54">
        <f t="shared" si="31"/>
        <v>6.2543065647707339</v>
      </c>
    </row>
    <row r="168" spans="1:6" ht="12.75" customHeight="1" x14ac:dyDescent="0.2">
      <c r="A168" s="55">
        <v>3214</v>
      </c>
      <c r="B168" s="87" t="s">
        <v>376</v>
      </c>
      <c r="C168" s="52" t="s">
        <v>377</v>
      </c>
      <c r="D168" s="244">
        <v>12432</v>
      </c>
      <c r="E168" s="244">
        <v>0</v>
      </c>
      <c r="F168" s="54">
        <f t="shared" si="31"/>
        <v>0</v>
      </c>
    </row>
    <row r="169" spans="1:6" ht="12.75" customHeight="1" x14ac:dyDescent="0.2">
      <c r="A169" s="55">
        <v>322</v>
      </c>
      <c r="B169" s="87" t="s">
        <v>378</v>
      </c>
      <c r="C169" s="52" t="s">
        <v>379</v>
      </c>
      <c r="D169" s="53">
        <f t="shared" ref="D169:E169" si="41">SUM(D170:D176)</f>
        <v>416875</v>
      </c>
      <c r="E169" s="53">
        <f t="shared" si="41"/>
        <v>515491.11000000004</v>
      </c>
      <c r="F169" s="54">
        <f t="shared" si="31"/>
        <v>123.6560383808096</v>
      </c>
    </row>
    <row r="170" spans="1:6" ht="12.75" customHeight="1" x14ac:dyDescent="0.2">
      <c r="A170" s="55">
        <v>3221</v>
      </c>
      <c r="B170" s="87" t="s">
        <v>380</v>
      </c>
      <c r="C170" s="52" t="s">
        <v>381</v>
      </c>
      <c r="D170" s="244">
        <v>132135</v>
      </c>
      <c r="E170" s="244">
        <v>71162.210000000006</v>
      </c>
      <c r="F170" s="54">
        <f t="shared" si="31"/>
        <v>53.855685473190306</v>
      </c>
    </row>
    <row r="171" spans="1:6" ht="12.75" customHeight="1" x14ac:dyDescent="0.2">
      <c r="A171" s="55">
        <v>3222</v>
      </c>
      <c r="B171" s="87" t="s">
        <v>382</v>
      </c>
      <c r="C171" s="52" t="s">
        <v>383</v>
      </c>
      <c r="D171" s="244"/>
      <c r="E171" s="244">
        <v>0</v>
      </c>
      <c r="F171" s="54" t="str">
        <f t="shared" si="31"/>
        <v>-</v>
      </c>
    </row>
    <row r="172" spans="1:6" ht="12.75" customHeight="1" x14ac:dyDescent="0.2">
      <c r="A172" s="55">
        <v>3223</v>
      </c>
      <c r="B172" s="87" t="s">
        <v>384</v>
      </c>
      <c r="C172" s="52" t="s">
        <v>385</v>
      </c>
      <c r="D172" s="244">
        <v>276121</v>
      </c>
      <c r="E172" s="244">
        <v>418757.9</v>
      </c>
      <c r="F172" s="54">
        <f t="shared" si="31"/>
        <v>151.65738933293738</v>
      </c>
    </row>
    <row r="173" spans="1:6" ht="12.75" customHeight="1" x14ac:dyDescent="0.2">
      <c r="A173" s="55">
        <v>3224</v>
      </c>
      <c r="B173" s="87" t="s">
        <v>386</v>
      </c>
      <c r="C173" s="52" t="s">
        <v>387</v>
      </c>
      <c r="D173" s="244"/>
      <c r="E173" s="244">
        <v>2020.73</v>
      </c>
      <c r="F173" s="54" t="str">
        <f t="shared" si="31"/>
        <v>-</v>
      </c>
    </row>
    <row r="174" spans="1:6" ht="12.75" customHeight="1" x14ac:dyDescent="0.2">
      <c r="A174" s="55">
        <v>3225</v>
      </c>
      <c r="B174" s="87" t="s">
        <v>388</v>
      </c>
      <c r="C174" s="52" t="s">
        <v>389</v>
      </c>
      <c r="D174" s="244">
        <v>7186</v>
      </c>
      <c r="E174" s="244">
        <v>9937.77</v>
      </c>
      <c r="F174" s="54">
        <f t="shared" si="31"/>
        <v>138.29348733648763</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v>1433</v>
      </c>
      <c r="E176" s="244">
        <v>13612.5</v>
      </c>
      <c r="F176" s="54">
        <f t="shared" si="31"/>
        <v>949.93021632937894</v>
      </c>
    </row>
    <row r="177" spans="1:6" ht="12.75" customHeight="1" x14ac:dyDescent="0.2">
      <c r="A177" s="55">
        <v>323</v>
      </c>
      <c r="B177" s="87" t="s">
        <v>394</v>
      </c>
      <c r="C177" s="52" t="s">
        <v>395</v>
      </c>
      <c r="D177" s="53">
        <f t="shared" ref="D177:E177" si="42">SUM(D178:D186)</f>
        <v>2621259</v>
      </c>
      <c r="E177" s="53">
        <f t="shared" si="42"/>
        <v>3153324.78</v>
      </c>
      <c r="F177" s="54">
        <f t="shared" si="31"/>
        <v>120.29810026403342</v>
      </c>
    </row>
    <row r="178" spans="1:6" ht="12.75" customHeight="1" x14ac:dyDescent="0.2">
      <c r="A178" s="55">
        <v>3231</v>
      </c>
      <c r="B178" s="87" t="s">
        <v>396</v>
      </c>
      <c r="C178" s="52" t="s">
        <v>397</v>
      </c>
      <c r="D178" s="244">
        <v>52666</v>
      </c>
      <c r="E178" s="244">
        <v>62264.41</v>
      </c>
      <c r="F178" s="54">
        <f t="shared" si="31"/>
        <v>118.22505981088369</v>
      </c>
    </row>
    <row r="179" spans="1:6" ht="12.75" customHeight="1" x14ac:dyDescent="0.2">
      <c r="A179" s="55">
        <v>3232</v>
      </c>
      <c r="B179" s="87" t="s">
        <v>398</v>
      </c>
      <c r="C179" s="52" t="s">
        <v>399</v>
      </c>
      <c r="D179" s="244">
        <v>631776</v>
      </c>
      <c r="E179" s="244">
        <v>466529.52</v>
      </c>
      <c r="F179" s="54">
        <f t="shared" si="31"/>
        <v>73.844134629995438</v>
      </c>
    </row>
    <row r="180" spans="1:6" ht="12.75" customHeight="1" x14ac:dyDescent="0.2">
      <c r="A180" s="55">
        <v>3233</v>
      </c>
      <c r="B180" s="87" t="s">
        <v>400</v>
      </c>
      <c r="C180" s="52" t="s">
        <v>401</v>
      </c>
      <c r="D180" s="244">
        <v>162429</v>
      </c>
      <c r="E180" s="244">
        <v>131923.76999999999</v>
      </c>
      <c r="F180" s="54">
        <f t="shared" si="31"/>
        <v>81.219345067691108</v>
      </c>
    </row>
    <row r="181" spans="1:6" ht="12.75" customHeight="1" x14ac:dyDescent="0.2">
      <c r="A181" s="55">
        <v>3234</v>
      </c>
      <c r="B181" s="87" t="s">
        <v>402</v>
      </c>
      <c r="C181" s="52" t="s">
        <v>403</v>
      </c>
      <c r="D181" s="244">
        <v>1356143</v>
      </c>
      <c r="E181" s="244">
        <v>1825881.34</v>
      </c>
      <c r="F181" s="54">
        <f t="shared" si="31"/>
        <v>134.63781769326687</v>
      </c>
    </row>
    <row r="182" spans="1:6" ht="12.75" customHeight="1" x14ac:dyDescent="0.2">
      <c r="A182" s="55">
        <v>3235</v>
      </c>
      <c r="B182" s="87" t="s">
        <v>404</v>
      </c>
      <c r="C182" s="52" t="s">
        <v>405</v>
      </c>
      <c r="D182" s="244">
        <v>15913</v>
      </c>
      <c r="E182" s="244">
        <v>65385.81</v>
      </c>
      <c r="F182" s="54">
        <f t="shared" si="31"/>
        <v>410.89555709168604</v>
      </c>
    </row>
    <row r="183" spans="1:6" ht="12.75" customHeight="1" x14ac:dyDescent="0.2">
      <c r="A183" s="55">
        <v>3236</v>
      </c>
      <c r="B183" s="87" t="s">
        <v>406</v>
      </c>
      <c r="C183" s="52" t="s">
        <v>407</v>
      </c>
      <c r="D183" s="244">
        <v>85770</v>
      </c>
      <c r="E183" s="244">
        <v>3870</v>
      </c>
      <c r="F183" s="54">
        <f t="shared" si="31"/>
        <v>4.5120671563483734</v>
      </c>
    </row>
    <row r="184" spans="1:6" ht="12.75" customHeight="1" x14ac:dyDescent="0.2">
      <c r="A184" s="55">
        <v>3237</v>
      </c>
      <c r="B184" s="87" t="s">
        <v>408</v>
      </c>
      <c r="C184" s="52" t="s">
        <v>409</v>
      </c>
      <c r="D184" s="244">
        <v>214432</v>
      </c>
      <c r="E184" s="244">
        <v>481860.82</v>
      </c>
      <c r="F184" s="54">
        <f t="shared" si="31"/>
        <v>224.71497724220265</v>
      </c>
    </row>
    <row r="185" spans="1:6" ht="12.75" customHeight="1" x14ac:dyDescent="0.2">
      <c r="A185" s="55">
        <v>3238</v>
      </c>
      <c r="B185" s="87" t="s">
        <v>410</v>
      </c>
      <c r="C185" s="52" t="s">
        <v>411</v>
      </c>
      <c r="D185" s="244">
        <v>82495</v>
      </c>
      <c r="E185" s="244">
        <v>99007.46</v>
      </c>
      <c r="F185" s="54">
        <f t="shared" si="31"/>
        <v>120.01631614037215</v>
      </c>
    </row>
    <row r="186" spans="1:6" ht="12.75" customHeight="1" x14ac:dyDescent="0.2">
      <c r="A186" s="55">
        <v>3239</v>
      </c>
      <c r="B186" s="87" t="s">
        <v>412</v>
      </c>
      <c r="C186" s="52" t="s">
        <v>413</v>
      </c>
      <c r="D186" s="244">
        <v>19635</v>
      </c>
      <c r="E186" s="244">
        <v>16601.650000000001</v>
      </c>
      <c r="F186" s="54">
        <f t="shared" si="31"/>
        <v>84.551311433664381</v>
      </c>
    </row>
    <row r="187" spans="1:6" ht="12.75" customHeight="1" x14ac:dyDescent="0.2">
      <c r="A187" s="55">
        <v>324</v>
      </c>
      <c r="B187" s="87" t="s">
        <v>414</v>
      </c>
      <c r="C187" s="52" t="s">
        <v>415</v>
      </c>
      <c r="D187" s="244"/>
      <c r="E187" s="244">
        <v>0</v>
      </c>
      <c r="F187" s="54" t="str">
        <f t="shared" si="31"/>
        <v>-</v>
      </c>
    </row>
    <row r="188" spans="1:6" ht="12.75" customHeight="1" x14ac:dyDescent="0.2">
      <c r="A188" s="55">
        <v>329</v>
      </c>
      <c r="B188" s="87" t="s">
        <v>416</v>
      </c>
      <c r="C188" s="52" t="s">
        <v>417</v>
      </c>
      <c r="D188" s="53">
        <f t="shared" ref="D188:E188" si="43">SUM(D189:D195)</f>
        <v>220701</v>
      </c>
      <c r="E188" s="53">
        <f t="shared" si="43"/>
        <v>207933.31999999998</v>
      </c>
      <c r="F188" s="54">
        <f t="shared" si="31"/>
        <v>94.214942388117848</v>
      </c>
    </row>
    <row r="189" spans="1:6" ht="12.75" customHeight="1" x14ac:dyDescent="0.2">
      <c r="A189" s="55">
        <v>3291</v>
      </c>
      <c r="B189" s="234" t="s">
        <v>418</v>
      </c>
      <c r="C189" s="52" t="s">
        <v>419</v>
      </c>
      <c r="D189" s="244">
        <v>171345</v>
      </c>
      <c r="E189" s="244">
        <v>107884.45</v>
      </c>
      <c r="F189" s="54">
        <f t="shared" si="31"/>
        <v>62.96329043742157</v>
      </c>
    </row>
    <row r="190" spans="1:6" ht="12.75" customHeight="1" x14ac:dyDescent="0.2">
      <c r="A190" s="55">
        <v>3292</v>
      </c>
      <c r="B190" s="87" t="s">
        <v>420</v>
      </c>
      <c r="C190" s="52" t="s">
        <v>421</v>
      </c>
      <c r="D190" s="244">
        <v>17069</v>
      </c>
      <c r="E190" s="244">
        <v>17448.2</v>
      </c>
      <c r="F190" s="54">
        <f t="shared" si="31"/>
        <v>102.221571269553</v>
      </c>
    </row>
    <row r="191" spans="1:6" ht="12.75" customHeight="1" x14ac:dyDescent="0.2">
      <c r="A191" s="55">
        <v>3293</v>
      </c>
      <c r="B191" s="87" t="s">
        <v>422</v>
      </c>
      <c r="C191" s="52" t="s">
        <v>423</v>
      </c>
      <c r="D191" s="244">
        <v>4713</v>
      </c>
      <c r="E191" s="244">
        <v>60731.12</v>
      </c>
      <c r="F191" s="54">
        <f t="shared" si="31"/>
        <v>1288.5873116910673</v>
      </c>
    </row>
    <row r="192" spans="1:6" ht="12.75" customHeight="1" x14ac:dyDescent="0.2">
      <c r="A192" s="55">
        <v>3294</v>
      </c>
      <c r="B192" s="87" t="s">
        <v>424</v>
      </c>
      <c r="C192" s="52" t="s">
        <v>425</v>
      </c>
      <c r="D192" s="244">
        <v>3306</v>
      </c>
      <c r="E192" s="244">
        <v>3306</v>
      </c>
      <c r="F192" s="54">
        <f t="shared" si="31"/>
        <v>100</v>
      </c>
    </row>
    <row r="193" spans="1:6" ht="12.75" customHeight="1" x14ac:dyDescent="0.2">
      <c r="A193" s="55">
        <v>3295</v>
      </c>
      <c r="B193" s="87" t="s">
        <v>426</v>
      </c>
      <c r="C193" s="52" t="s">
        <v>427</v>
      </c>
      <c r="D193" s="244">
        <v>12352</v>
      </c>
      <c r="E193" s="244">
        <v>6545.75</v>
      </c>
      <c r="F193" s="54">
        <f t="shared" si="31"/>
        <v>52.993442357512954</v>
      </c>
    </row>
    <row r="194" spans="1:6" ht="12.75" customHeight="1" x14ac:dyDescent="0.2">
      <c r="A194" s="55" t="s">
        <v>428</v>
      </c>
      <c r="B194" s="87" t="s">
        <v>429</v>
      </c>
      <c r="C194" s="52" t="s">
        <v>428</v>
      </c>
      <c r="D194" s="244"/>
      <c r="E194" s="244">
        <v>0</v>
      </c>
      <c r="F194" s="54" t="str">
        <f t="shared" si="31"/>
        <v>-</v>
      </c>
    </row>
    <row r="195" spans="1:6" ht="12.75" customHeight="1" x14ac:dyDescent="0.2">
      <c r="A195" s="55">
        <v>3299</v>
      </c>
      <c r="B195" s="87" t="s">
        <v>430</v>
      </c>
      <c r="C195" s="52" t="s">
        <v>431</v>
      </c>
      <c r="D195" s="244">
        <v>11916</v>
      </c>
      <c r="E195" s="244">
        <v>12017.8</v>
      </c>
      <c r="F195" s="54">
        <f t="shared" si="31"/>
        <v>100.85431352802954</v>
      </c>
    </row>
    <row r="196" spans="1:6" ht="12.75" customHeight="1" x14ac:dyDescent="0.2">
      <c r="A196" s="55">
        <v>34</v>
      </c>
      <c r="B196" s="234" t="s">
        <v>432</v>
      </c>
      <c r="C196" s="52" t="s">
        <v>433</v>
      </c>
      <c r="D196" s="53">
        <f t="shared" ref="D196:E196" si="44">D197+D202+D210</f>
        <v>20499</v>
      </c>
      <c r="E196" s="53">
        <f t="shared" si="44"/>
        <v>24985.58</v>
      </c>
      <c r="F196" s="54">
        <f t="shared" si="31"/>
        <v>121.88682374749989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20499</v>
      </c>
      <c r="E210" s="53">
        <f t="shared" si="47"/>
        <v>24985.58</v>
      </c>
      <c r="F210" s="54">
        <f t="shared" si="31"/>
        <v>121.88682374749989</v>
      </c>
    </row>
    <row r="211" spans="1:6" ht="12.75" customHeight="1" x14ac:dyDescent="0.2">
      <c r="A211" s="55">
        <v>3431</v>
      </c>
      <c r="B211" s="234" t="s">
        <v>462</v>
      </c>
      <c r="C211" s="52" t="s">
        <v>463</v>
      </c>
      <c r="D211" s="244">
        <v>20497</v>
      </c>
      <c r="E211" s="244">
        <v>24959.13</v>
      </c>
      <c r="F211" s="54">
        <f t="shared" si="31"/>
        <v>121.76967361077232</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v>2</v>
      </c>
      <c r="E213" s="244">
        <v>26.45</v>
      </c>
      <c r="F213" s="54">
        <f t="shared" si="31"/>
        <v>1322.5</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40509</v>
      </c>
      <c r="E224" s="53">
        <f t="shared" si="51"/>
        <v>28840.19</v>
      </c>
      <c r="F224" s="54">
        <f t="shared" ref="F224:F235" si="52">IF(D224&lt;&gt;0,IF(E224/D224&gt;=100,"&gt;&gt;100",E224/D224*100),"-")</f>
        <v>71.19452467352933</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11777</v>
      </c>
      <c r="E231" s="53">
        <f t="shared" si="55"/>
        <v>0</v>
      </c>
      <c r="F231" s="54">
        <f t="shared" si="52"/>
        <v>0</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v>11777</v>
      </c>
      <c r="E233" s="244">
        <v>0</v>
      </c>
      <c r="F233" s="54">
        <f t="shared" si="52"/>
        <v>0</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28732</v>
      </c>
      <c r="E236" s="53">
        <f t="shared" si="56"/>
        <v>28840.19</v>
      </c>
      <c r="F236" s="54">
        <f t="shared" ref="F236:F239" si="57">IF(D236&lt;&gt;0,IF(E236/D236&gt;=100,"&gt;&gt;100",E236/D236*100),"-")</f>
        <v>100.37654879576779</v>
      </c>
    </row>
    <row r="237" spans="1:6" ht="12.75" customHeight="1" x14ac:dyDescent="0.2">
      <c r="A237" s="55" t="s">
        <v>514</v>
      </c>
      <c r="B237" s="87" t="s">
        <v>515</v>
      </c>
      <c r="C237" s="52" t="s">
        <v>514</v>
      </c>
      <c r="D237" s="244">
        <v>28732</v>
      </c>
      <c r="E237" s="244">
        <v>28840.19</v>
      </c>
      <c r="F237" s="54">
        <f t="shared" si="57"/>
        <v>100.37654879576779</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v>0</v>
      </c>
      <c r="F241" s="54" t="str">
        <f t="shared" si="59"/>
        <v>-</v>
      </c>
    </row>
    <row r="242" spans="1:6" ht="24" x14ac:dyDescent="0.2">
      <c r="A242" s="55">
        <v>3673</v>
      </c>
      <c r="B242" s="87" t="s">
        <v>524</v>
      </c>
      <c r="C242" s="52" t="s">
        <v>525</v>
      </c>
      <c r="D242" s="244"/>
      <c r="E242" s="244">
        <v>0</v>
      </c>
      <c r="F242" s="54" t="str">
        <f t="shared" si="59"/>
        <v>-</v>
      </c>
    </row>
    <row r="243" spans="1:6" ht="24" x14ac:dyDescent="0.2">
      <c r="A243" s="55">
        <v>3674</v>
      </c>
      <c r="B243" s="87" t="s">
        <v>526</v>
      </c>
      <c r="C243" s="52" t="s">
        <v>527</v>
      </c>
      <c r="D243" s="244"/>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v>0</v>
      </c>
      <c r="F248" s="54" t="str">
        <f t="shared" si="61"/>
        <v>-</v>
      </c>
    </row>
    <row r="249" spans="1:6" ht="12.75" customHeight="1" x14ac:dyDescent="0.2">
      <c r="A249" s="55" t="s">
        <v>537</v>
      </c>
      <c r="B249" s="87" t="s">
        <v>200</v>
      </c>
      <c r="C249" s="52" t="s">
        <v>537</v>
      </c>
      <c r="D249" s="244"/>
      <c r="E249" s="244">
        <v>0</v>
      </c>
      <c r="F249" s="54" t="str">
        <f t="shared" si="61"/>
        <v>-</v>
      </c>
    </row>
    <row r="250" spans="1:6" ht="24" x14ac:dyDescent="0.2">
      <c r="A250" s="55" t="s">
        <v>538</v>
      </c>
      <c r="B250" s="87" t="s">
        <v>202</v>
      </c>
      <c r="C250" s="52" t="s">
        <v>538</v>
      </c>
      <c r="D250" s="244"/>
      <c r="E250" s="244">
        <v>0</v>
      </c>
      <c r="F250" s="54" t="str">
        <f t="shared" si="61"/>
        <v>-</v>
      </c>
    </row>
    <row r="251" spans="1:6" ht="24" x14ac:dyDescent="0.2">
      <c r="A251" s="55" t="s">
        <v>539</v>
      </c>
      <c r="B251" s="87" t="s">
        <v>204</v>
      </c>
      <c r="C251" s="52" t="s">
        <v>539</v>
      </c>
      <c r="D251" s="244"/>
      <c r="E251" s="244">
        <v>0</v>
      </c>
      <c r="F251" s="54" t="str">
        <f t="shared" si="61"/>
        <v>-</v>
      </c>
    </row>
    <row r="252" spans="1:6" ht="24" x14ac:dyDescent="0.2">
      <c r="A252" s="55">
        <v>37</v>
      </c>
      <c r="B252" s="87" t="s">
        <v>540</v>
      </c>
      <c r="C252" s="52" t="s">
        <v>541</v>
      </c>
      <c r="D252" s="53">
        <f t="shared" ref="D252:E252" si="63">D253+D259</f>
        <v>598297</v>
      </c>
      <c r="E252" s="53">
        <f t="shared" si="63"/>
        <v>589148.29</v>
      </c>
      <c r="F252" s="54">
        <f t="shared" ref="F252:F258" si="64">IF(D252&lt;&gt;0,IF(E252/D252&gt;=100,"&gt;&gt;100",E252/D252*100),"-")</f>
        <v>98.470874833067867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598297</v>
      </c>
      <c r="E259" s="53">
        <f t="shared" si="66"/>
        <v>589148.29</v>
      </c>
      <c r="F259" s="54">
        <f t="shared" ref="F259:F262" si="67">IF(D259&lt;&gt;0,IF(E259/D259&gt;=100,"&gt;&gt;100",E259/D259*100),"-")</f>
        <v>98.470874833067867</v>
      </c>
    </row>
    <row r="260" spans="1:6" ht="12.75" customHeight="1" x14ac:dyDescent="0.2">
      <c r="A260" s="55">
        <v>3721</v>
      </c>
      <c r="B260" s="87" t="s">
        <v>556</v>
      </c>
      <c r="C260" s="52" t="s">
        <v>557</v>
      </c>
      <c r="D260" s="244">
        <v>256159</v>
      </c>
      <c r="E260" s="244">
        <v>248700</v>
      </c>
      <c r="F260" s="54">
        <f t="shared" si="67"/>
        <v>97.088136665118157</v>
      </c>
    </row>
    <row r="261" spans="1:6" ht="12.75" customHeight="1" x14ac:dyDescent="0.2">
      <c r="A261" s="55">
        <v>3722</v>
      </c>
      <c r="B261" s="87" t="s">
        <v>558</v>
      </c>
      <c r="C261" s="52" t="s">
        <v>559</v>
      </c>
      <c r="D261" s="244">
        <v>342138</v>
      </c>
      <c r="E261" s="244">
        <v>340448.29</v>
      </c>
      <c r="F261" s="54">
        <f t="shared" si="67"/>
        <v>99.506132028596639</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263152</v>
      </c>
      <c r="E263" s="53">
        <f t="shared" si="68"/>
        <v>368639.66</v>
      </c>
      <c r="F263" s="54">
        <f t="shared" ref="F263:F267" si="69">IF(D263&lt;&gt;0,IF(E263/D263&gt;=100,"&gt;&gt;100",E263/D263*100),"-")</f>
        <v>140.08620873107554</v>
      </c>
    </row>
    <row r="264" spans="1:6" ht="12.75" customHeight="1" x14ac:dyDescent="0.2">
      <c r="A264" s="55">
        <v>381</v>
      </c>
      <c r="B264" s="87" t="s">
        <v>564</v>
      </c>
      <c r="C264" s="52" t="s">
        <v>565</v>
      </c>
      <c r="D264" s="53">
        <f t="shared" ref="D264:E264" si="70">SUM(D265:D267)</f>
        <v>261686</v>
      </c>
      <c r="E264" s="53">
        <f t="shared" si="70"/>
        <v>368639.66</v>
      </c>
      <c r="F264" s="54">
        <f t="shared" si="69"/>
        <v>140.87099042363749</v>
      </c>
    </row>
    <row r="265" spans="1:6" ht="12.75" customHeight="1" x14ac:dyDescent="0.2">
      <c r="A265" s="55">
        <v>3811</v>
      </c>
      <c r="B265" s="87" t="s">
        <v>566</v>
      </c>
      <c r="C265" s="52" t="s">
        <v>567</v>
      </c>
      <c r="D265" s="244">
        <v>261686</v>
      </c>
      <c r="E265" s="244">
        <v>368639.66</v>
      </c>
      <c r="F265" s="54">
        <f t="shared" si="69"/>
        <v>140.87099042363749</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340</v>
      </c>
      <c r="C278" s="52" t="s">
        <v>592</v>
      </c>
      <c r="D278" s="244"/>
      <c r="E278" s="244">
        <v>0</v>
      </c>
      <c r="F278" s="54" t="str">
        <f t="shared" si="74"/>
        <v>-</v>
      </c>
    </row>
    <row r="279" spans="1:6" ht="12.75" customHeight="1" x14ac:dyDescent="0.2">
      <c r="A279" s="55">
        <v>386</v>
      </c>
      <c r="B279" s="88" t="s">
        <v>593</v>
      </c>
      <c r="C279" s="52" t="s">
        <v>594</v>
      </c>
      <c r="D279" s="53">
        <f t="shared" ref="D279:E279" si="75">SUM(D280:D284)</f>
        <v>1466</v>
      </c>
      <c r="E279" s="53">
        <f t="shared" si="75"/>
        <v>0</v>
      </c>
      <c r="F279" s="54">
        <f t="shared" si="74"/>
        <v>0</v>
      </c>
    </row>
    <row r="280" spans="1:6" ht="24" x14ac:dyDescent="0.2">
      <c r="A280" s="55">
        <v>3861</v>
      </c>
      <c r="B280" s="87" t="s">
        <v>595</v>
      </c>
      <c r="C280" s="52" t="s">
        <v>596</v>
      </c>
      <c r="D280" s="244">
        <v>1466</v>
      </c>
      <c r="E280" s="244">
        <v>0</v>
      </c>
      <c r="F280" s="54">
        <f t="shared" si="74"/>
        <v>0</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v>0</v>
      </c>
      <c r="F285" s="54" t="str">
        <f t="shared" ref="F285:F296" si="76">IF(D285&lt;&gt;0,IF(E285/D285&gt;=100,"&gt;&gt;100",E285/D285*100),"-")</f>
        <v>-</v>
      </c>
    </row>
    <row r="286" spans="1:6" ht="12.75" customHeight="1" x14ac:dyDescent="0.2">
      <c r="A286" s="55" t="s">
        <v>605</v>
      </c>
      <c r="B286" s="87" t="s">
        <v>608</v>
      </c>
      <c r="C286" s="52" t="s">
        <v>609</v>
      </c>
      <c r="D286" s="244"/>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6604671</v>
      </c>
      <c r="E289" s="53">
        <f t="shared" si="79"/>
        <v>6320823.4299999997</v>
      </c>
      <c r="F289" s="54">
        <f t="shared" si="76"/>
        <v>95.702320827184266</v>
      </c>
    </row>
    <row r="290" spans="1:6" ht="12.75" customHeight="1" x14ac:dyDescent="0.2">
      <c r="A290" s="55" t="s">
        <v>605</v>
      </c>
      <c r="B290" s="87" t="s">
        <v>616</v>
      </c>
      <c r="C290" s="52" t="s">
        <v>617</v>
      </c>
      <c r="D290" s="53">
        <f>IF(D6&gt;=D289,D6-D289,0)</f>
        <v>843757</v>
      </c>
      <c r="E290" s="53">
        <f>IF(E6&gt;=E289,E6-E289,0)</f>
        <v>2438069.9800000004</v>
      </c>
      <c r="F290" s="54">
        <f t="shared" si="76"/>
        <v>288.95404482570223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2119334</v>
      </c>
      <c r="E292" s="244">
        <v>1900438.39</v>
      </c>
      <c r="F292" s="54">
        <f t="shared" si="76"/>
        <v>89.671490666407465</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v>699407</v>
      </c>
      <c r="E294" s="244">
        <v>187130.65000000037</v>
      </c>
      <c r="F294" s="54">
        <f t="shared" si="76"/>
        <v>26.755615828837914</v>
      </c>
    </row>
    <row r="295" spans="1:6" ht="24" x14ac:dyDescent="0.2">
      <c r="A295" s="55">
        <v>9661</v>
      </c>
      <c r="B295" s="87" t="s">
        <v>626</v>
      </c>
      <c r="C295" s="52" t="s">
        <v>627</v>
      </c>
      <c r="D295" s="244"/>
      <c r="E295" s="244">
        <v>0</v>
      </c>
      <c r="F295" s="54" t="str">
        <f t="shared" si="76"/>
        <v>-</v>
      </c>
    </row>
    <row r="296" spans="1:6" ht="12.75" customHeight="1" x14ac:dyDescent="0.2">
      <c r="A296" s="57" t="s">
        <v>628</v>
      </c>
      <c r="B296" s="235" t="s">
        <v>629</v>
      </c>
      <c r="C296" s="58" t="s">
        <v>628</v>
      </c>
      <c r="D296" s="245"/>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304560</v>
      </c>
      <c r="E298" s="53">
        <f t="shared" si="80"/>
        <v>398111.64</v>
      </c>
      <c r="F298" s="54">
        <f t="shared" ref="F298:F418" si="81">IF(D298&lt;&gt;0,IF(E298/D298&gt;=100,"&gt;&gt;100",E298/D298*100),"-")</f>
        <v>130.71698187549254</v>
      </c>
    </row>
    <row r="299" spans="1:6" ht="12.75" customHeight="1" x14ac:dyDescent="0.2">
      <c r="A299" s="55">
        <v>71</v>
      </c>
      <c r="B299" s="87" t="s">
        <v>633</v>
      </c>
      <c r="C299" s="52" t="s">
        <v>634</v>
      </c>
      <c r="D299" s="53">
        <f t="shared" ref="D299:E299" si="82">D300+D304</f>
        <v>304560</v>
      </c>
      <c r="E299" s="53">
        <f t="shared" si="82"/>
        <v>350451.64</v>
      </c>
      <c r="F299" s="54">
        <f t="shared" si="81"/>
        <v>115.06817704229053</v>
      </c>
    </row>
    <row r="300" spans="1:6" ht="24" x14ac:dyDescent="0.2">
      <c r="A300" s="55">
        <v>711</v>
      </c>
      <c r="B300" s="87" t="s">
        <v>635</v>
      </c>
      <c r="C300" s="52" t="s">
        <v>636</v>
      </c>
      <c r="D300" s="53">
        <f t="shared" ref="D300:E300" si="83">SUM(D301:D303)</f>
        <v>304560</v>
      </c>
      <c r="E300" s="53">
        <f t="shared" si="83"/>
        <v>350451.64</v>
      </c>
      <c r="F300" s="54">
        <f t="shared" si="81"/>
        <v>115.06817704229053</v>
      </c>
    </row>
    <row r="301" spans="1:6" ht="12.75" customHeight="1" x14ac:dyDescent="0.2">
      <c r="A301" s="55">
        <v>7111</v>
      </c>
      <c r="B301" s="87" t="s">
        <v>637</v>
      </c>
      <c r="C301" s="52" t="s">
        <v>638</v>
      </c>
      <c r="D301" s="244">
        <v>304560</v>
      </c>
      <c r="E301" s="244">
        <v>350451.64</v>
      </c>
      <c r="F301" s="54">
        <f t="shared" si="81"/>
        <v>115.06817704229053</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47660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47660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47660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1355079</v>
      </c>
      <c r="E350" s="53">
        <f t="shared" si="95"/>
        <v>2248551.3899999997</v>
      </c>
      <c r="F350" s="54">
        <f t="shared" si="81"/>
        <v>165.93507758588242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1355079</v>
      </c>
      <c r="E363" s="53">
        <f t="shared" si="99"/>
        <v>2248551.3899999997</v>
      </c>
      <c r="F363" s="54">
        <f t="shared" si="81"/>
        <v>165.93507758588242</v>
      </c>
    </row>
    <row r="364" spans="1:6" ht="12.75" customHeight="1" x14ac:dyDescent="0.2">
      <c r="A364" s="55">
        <v>421</v>
      </c>
      <c r="B364" s="87" t="s">
        <v>755</v>
      </c>
      <c r="C364" s="52" t="s">
        <v>756</v>
      </c>
      <c r="D364" s="53">
        <f t="shared" ref="D364:E364" si="100">SUM(D365:D368)</f>
        <v>658524</v>
      </c>
      <c r="E364" s="53">
        <f t="shared" si="100"/>
        <v>1015906.11</v>
      </c>
      <c r="F364" s="54">
        <f t="shared" si="81"/>
        <v>154.2701723855167</v>
      </c>
    </row>
    <row r="365" spans="1:6" ht="12.75" customHeight="1" x14ac:dyDescent="0.2">
      <c r="A365" s="55">
        <v>4211</v>
      </c>
      <c r="B365" s="87" t="s">
        <v>661</v>
      </c>
      <c r="C365" s="52" t="s">
        <v>757</v>
      </c>
      <c r="D365" s="244">
        <v>42800</v>
      </c>
      <c r="E365" s="244">
        <v>0</v>
      </c>
      <c r="F365" s="54">
        <f t="shared" si="81"/>
        <v>0</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v>360206</v>
      </c>
      <c r="E367" s="244">
        <v>155812.5</v>
      </c>
      <c r="F367" s="54">
        <f t="shared" si="81"/>
        <v>43.256497670777279</v>
      </c>
    </row>
    <row r="368" spans="1:6" ht="12.75" customHeight="1" x14ac:dyDescent="0.2">
      <c r="A368" s="55">
        <v>4214</v>
      </c>
      <c r="B368" s="87" t="s">
        <v>667</v>
      </c>
      <c r="C368" s="52" t="s">
        <v>760</v>
      </c>
      <c r="D368" s="244">
        <v>255518</v>
      </c>
      <c r="E368" s="244">
        <v>860093.61</v>
      </c>
      <c r="F368" s="54">
        <f t="shared" si="81"/>
        <v>336.60783584718104</v>
      </c>
    </row>
    <row r="369" spans="1:6" ht="12.75" customHeight="1" x14ac:dyDescent="0.2">
      <c r="A369" s="55">
        <v>422</v>
      </c>
      <c r="B369" s="87" t="s">
        <v>761</v>
      </c>
      <c r="C369" s="52" t="s">
        <v>762</v>
      </c>
      <c r="D369" s="53">
        <f t="shared" ref="D369:E369" si="101">SUM(D370:D377)</f>
        <v>576655</v>
      </c>
      <c r="E369" s="53">
        <f t="shared" si="101"/>
        <v>1206840.2799999998</v>
      </c>
      <c r="F369" s="54">
        <f t="shared" si="81"/>
        <v>209.28289531869137</v>
      </c>
    </row>
    <row r="370" spans="1:6" ht="12.75" customHeight="1" x14ac:dyDescent="0.2">
      <c r="A370" s="55">
        <v>4221</v>
      </c>
      <c r="B370" s="87" t="s">
        <v>671</v>
      </c>
      <c r="C370" s="52" t="s">
        <v>763</v>
      </c>
      <c r="D370" s="244">
        <v>8693</v>
      </c>
      <c r="E370" s="244">
        <v>22036.78</v>
      </c>
      <c r="F370" s="54">
        <f t="shared" si="81"/>
        <v>253.50028758771424</v>
      </c>
    </row>
    <row r="371" spans="1:6" ht="12.75" customHeight="1" x14ac:dyDescent="0.2">
      <c r="A371" s="55">
        <v>4222</v>
      </c>
      <c r="B371" s="87" t="s">
        <v>764</v>
      </c>
      <c r="C371" s="52" t="s">
        <v>765</v>
      </c>
      <c r="D371" s="244">
        <v>254445</v>
      </c>
      <c r="E371" s="244">
        <v>40982</v>
      </c>
      <c r="F371" s="54">
        <f t="shared" si="81"/>
        <v>16.106427715223329</v>
      </c>
    </row>
    <row r="372" spans="1:6" ht="12.75" customHeight="1" x14ac:dyDescent="0.2">
      <c r="A372" s="55">
        <v>4223</v>
      </c>
      <c r="B372" s="87" t="s">
        <v>675</v>
      </c>
      <c r="C372" s="52" t="s">
        <v>766</v>
      </c>
      <c r="D372" s="244">
        <v>44130</v>
      </c>
      <c r="E372" s="244">
        <v>17714.150000000001</v>
      </c>
      <c r="F372" s="54">
        <f t="shared" si="81"/>
        <v>40.140833899841383</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393795</v>
      </c>
      <c r="F374" s="54" t="str">
        <f t="shared" si="81"/>
        <v>-</v>
      </c>
    </row>
    <row r="375" spans="1:6" ht="12.75" customHeight="1" x14ac:dyDescent="0.2">
      <c r="A375" s="55">
        <v>4226</v>
      </c>
      <c r="B375" s="87" t="s">
        <v>681</v>
      </c>
      <c r="C375" s="52" t="s">
        <v>769</v>
      </c>
      <c r="D375" s="244"/>
      <c r="E375" s="244">
        <v>91250</v>
      </c>
      <c r="F375" s="54" t="str">
        <f t="shared" si="81"/>
        <v>-</v>
      </c>
    </row>
    <row r="376" spans="1:6" ht="12.75" customHeight="1" x14ac:dyDescent="0.2">
      <c r="A376" s="55">
        <v>4227</v>
      </c>
      <c r="B376" s="234" t="s">
        <v>683</v>
      </c>
      <c r="C376" s="52" t="s">
        <v>770</v>
      </c>
      <c r="D376" s="244">
        <v>269387</v>
      </c>
      <c r="E376" s="244">
        <v>641062.35</v>
      </c>
      <c r="F376" s="54">
        <f t="shared" si="81"/>
        <v>237.97078181203992</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99900</v>
      </c>
      <c r="E378" s="53">
        <f t="shared" si="102"/>
        <v>0</v>
      </c>
      <c r="F378" s="54">
        <f t="shared" si="81"/>
        <v>0</v>
      </c>
    </row>
    <row r="379" spans="1:6" ht="12.75" customHeight="1" x14ac:dyDescent="0.2">
      <c r="A379" s="55">
        <v>4231</v>
      </c>
      <c r="B379" s="87" t="s">
        <v>689</v>
      </c>
      <c r="C379" s="52" t="s">
        <v>774</v>
      </c>
      <c r="D379" s="244">
        <v>99900</v>
      </c>
      <c r="E379" s="244">
        <v>0</v>
      </c>
      <c r="F379" s="54">
        <f t="shared" si="81"/>
        <v>0</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v>0</v>
      </c>
      <c r="F384" s="54" t="str">
        <f t="shared" si="81"/>
        <v>-</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25805</v>
      </c>
      <c r="F388" s="54" t="str">
        <f t="shared" si="81"/>
        <v>-</v>
      </c>
    </row>
    <row r="389" spans="1:6" ht="12.75" customHeight="1" x14ac:dyDescent="0.2">
      <c r="A389" s="55">
        <v>4251</v>
      </c>
      <c r="B389" s="87" t="s">
        <v>787</v>
      </c>
      <c r="C389" s="52" t="s">
        <v>788</v>
      </c>
      <c r="D389" s="244"/>
      <c r="E389" s="244">
        <v>25805</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20000</v>
      </c>
      <c r="E391" s="53">
        <f t="shared" si="105"/>
        <v>0</v>
      </c>
      <c r="F391" s="54">
        <f t="shared" si="81"/>
        <v>0</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c r="E393" s="244">
        <v>0</v>
      </c>
      <c r="F393" s="54" t="str">
        <f t="shared" si="81"/>
        <v>-</v>
      </c>
    </row>
    <row r="394" spans="1:6" ht="12.75" customHeight="1" x14ac:dyDescent="0.2">
      <c r="A394" s="55">
        <v>4263</v>
      </c>
      <c r="B394" s="87" t="s">
        <v>719</v>
      </c>
      <c r="C394" s="52" t="s">
        <v>794</v>
      </c>
      <c r="D394" s="244">
        <v>20000</v>
      </c>
      <c r="E394" s="244">
        <v>0</v>
      </c>
      <c r="F394" s="54">
        <f t="shared" si="81"/>
        <v>0</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v>0</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1050519</v>
      </c>
      <c r="E408" s="53">
        <f t="shared" si="111"/>
        <v>1850439.7499999995</v>
      </c>
      <c r="F408" s="54">
        <f t="shared" si="81"/>
        <v>176.14529104185641</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297339</v>
      </c>
      <c r="E410" s="244">
        <v>285204.95999999996</v>
      </c>
      <c r="F410" s="54">
        <f t="shared" si="81"/>
        <v>95.919122617618257</v>
      </c>
    </row>
    <row r="411" spans="1:6" ht="12.75" customHeight="1" x14ac:dyDescent="0.2">
      <c r="A411" s="55">
        <v>97</v>
      </c>
      <c r="B411" s="87" t="s">
        <v>824</v>
      </c>
      <c r="C411" s="52" t="s">
        <v>825</v>
      </c>
      <c r="D411" s="244">
        <v>3386428</v>
      </c>
      <c r="E411" s="244">
        <v>2740646.7399999993</v>
      </c>
      <c r="F411" s="54">
        <f t="shared" si="81"/>
        <v>80.930311821187374</v>
      </c>
    </row>
    <row r="412" spans="1:6" ht="12.75" customHeight="1" x14ac:dyDescent="0.2">
      <c r="A412" s="55" t="s">
        <v>605</v>
      </c>
      <c r="B412" s="87" t="s">
        <v>826</v>
      </c>
      <c r="C412" s="52" t="s">
        <v>827</v>
      </c>
      <c r="D412" s="53">
        <f>D6+D298</f>
        <v>7752988</v>
      </c>
      <c r="E412" s="53">
        <f>E6+E298</f>
        <v>9157005.0500000007</v>
      </c>
      <c r="F412" s="54">
        <f t="shared" si="81"/>
        <v>118.10936699502179</v>
      </c>
    </row>
    <row r="413" spans="1:6" ht="12.75" customHeight="1" x14ac:dyDescent="0.2">
      <c r="A413" s="55" t="s">
        <v>605</v>
      </c>
      <c r="B413" s="87" t="s">
        <v>828</v>
      </c>
      <c r="C413" s="52" t="s">
        <v>829</v>
      </c>
      <c r="D413" s="53">
        <f t="shared" ref="D413:E413" si="112">D289+D350</f>
        <v>7959750</v>
      </c>
      <c r="E413" s="53">
        <f t="shared" si="112"/>
        <v>8569374.8200000003</v>
      </c>
      <c r="F413" s="54">
        <f t="shared" si="81"/>
        <v>107.65884380790854</v>
      </c>
    </row>
    <row r="414" spans="1:6" ht="12.75" customHeight="1" x14ac:dyDescent="0.2">
      <c r="A414" s="55" t="s">
        <v>605</v>
      </c>
      <c r="B414" s="87" t="s">
        <v>830</v>
      </c>
      <c r="C414" s="52" t="s">
        <v>831</v>
      </c>
      <c r="D414" s="53">
        <f t="shared" ref="D414:E414" si="113">IF(D412&gt;=D413,D412-D413,0)</f>
        <v>0</v>
      </c>
      <c r="E414" s="53">
        <f t="shared" si="113"/>
        <v>587630.23000000045</v>
      </c>
      <c r="F414" s="54" t="str">
        <f t="shared" si="81"/>
        <v>-</v>
      </c>
    </row>
    <row r="415" spans="1:6" ht="12.75" customHeight="1" x14ac:dyDescent="0.2">
      <c r="A415" s="55" t="s">
        <v>605</v>
      </c>
      <c r="B415" s="87" t="s">
        <v>832</v>
      </c>
      <c r="C415" s="52" t="s">
        <v>833</v>
      </c>
      <c r="D415" s="53">
        <f t="shared" ref="D415:E415" si="114">IF(D413&gt;=D412,D413-D412,0)</f>
        <v>206762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1821995</v>
      </c>
      <c r="E416" s="53">
        <f t="shared" si="115"/>
        <v>1615233.43</v>
      </c>
      <c r="F416" s="54">
        <f t="shared" si="81"/>
        <v>88.65191342457031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4085835</v>
      </c>
      <c r="E418" s="64">
        <f t="shared" si="117"/>
        <v>2927777.3899999997</v>
      </c>
      <c r="F418" s="59">
        <f t="shared" si="81"/>
        <v>71.656770035990192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7752988</v>
      </c>
      <c r="E639" s="53">
        <f t="shared" si="180"/>
        <v>9157005.0500000007</v>
      </c>
      <c r="F639" s="54">
        <f t="shared" si="119"/>
        <v>118.10936699502179</v>
      </c>
    </row>
    <row r="640" spans="1:6" ht="12.75" customHeight="1" x14ac:dyDescent="0.2">
      <c r="A640" s="55" t="s">
        <v>605</v>
      </c>
      <c r="B640" s="87" t="s">
        <v>1274</v>
      </c>
      <c r="C640" s="52" t="s">
        <v>1275</v>
      </c>
      <c r="D640" s="53">
        <f t="shared" ref="D640:E640" si="181">D413+D528</f>
        <v>7959750</v>
      </c>
      <c r="E640" s="53">
        <f t="shared" si="181"/>
        <v>8569374.8200000003</v>
      </c>
      <c r="F640" s="54">
        <f t="shared" si="119"/>
        <v>107.65884380790854</v>
      </c>
    </row>
    <row r="641" spans="1:6" ht="12.75" customHeight="1" x14ac:dyDescent="0.2">
      <c r="A641" s="55" t="s">
        <v>605</v>
      </c>
      <c r="B641" s="87" t="s">
        <v>1276</v>
      </c>
      <c r="C641" s="52" t="s">
        <v>1277</v>
      </c>
      <c r="D641" s="53">
        <f t="shared" ref="D641:E641" si="182">IF(D639&gt;=D640,D639-D640,0)</f>
        <v>0</v>
      </c>
      <c r="E641" s="53">
        <f t="shared" si="182"/>
        <v>587630.23000000045</v>
      </c>
      <c r="F641" s="54" t="str">
        <f t="shared" si="119"/>
        <v>-</v>
      </c>
    </row>
    <row r="642" spans="1:6" ht="12.75" customHeight="1" x14ac:dyDescent="0.2">
      <c r="A642" s="55" t="s">
        <v>605</v>
      </c>
      <c r="B642" s="87" t="s">
        <v>1278</v>
      </c>
      <c r="C642" s="52" t="s">
        <v>1279</v>
      </c>
      <c r="D642" s="53">
        <f t="shared" ref="D642:E642" si="183">IF(D640&gt;=D639,D640-D639,0)</f>
        <v>206762</v>
      </c>
      <c r="E642" s="53">
        <f t="shared" si="183"/>
        <v>0</v>
      </c>
      <c r="F642" s="54">
        <f t="shared" si="119"/>
        <v>0</v>
      </c>
    </row>
    <row r="643" spans="1:6" ht="24" x14ac:dyDescent="0.2">
      <c r="A643" s="62" t="s">
        <v>1280</v>
      </c>
      <c r="B643" s="87" t="s">
        <v>1281</v>
      </c>
      <c r="C643" s="63" t="s">
        <v>1280</v>
      </c>
      <c r="D643" s="53">
        <f t="shared" ref="D643:E643" si="184">IF(D416-D417+D637-D638&gt;=0,D416-D417+D637-D638,0)</f>
        <v>1821995</v>
      </c>
      <c r="E643" s="53">
        <f t="shared" si="184"/>
        <v>1615233.43</v>
      </c>
      <c r="F643" s="54">
        <f t="shared" si="119"/>
        <v>88.65191342457031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1615233</v>
      </c>
      <c r="E645" s="53">
        <f t="shared" si="186"/>
        <v>2202863.66</v>
      </c>
      <c r="F645" s="54">
        <f t="shared" si="119"/>
        <v>136.38055066977955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0</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2806534</v>
      </c>
      <c r="E649" s="244">
        <v>1978014.53</v>
      </c>
      <c r="F649" s="54">
        <f t="shared" ref="F649:F724" si="188">IF(D649&lt;&gt;0,IF(E649/D649&gt;=100,"&gt;&gt;100",E649/D649*100),"-")</f>
        <v>70.478908504226212</v>
      </c>
    </row>
    <row r="650" spans="1:6" ht="12.75" customHeight="1" x14ac:dyDescent="0.2">
      <c r="A650" s="55" t="s">
        <v>1293</v>
      </c>
      <c r="B650" s="87" t="s">
        <v>1294</v>
      </c>
      <c r="C650" s="52" t="s">
        <v>1293</v>
      </c>
      <c r="D650" s="244">
        <v>10071268</v>
      </c>
      <c r="E650" s="244">
        <v>9422215.6999999993</v>
      </c>
      <c r="F650" s="54">
        <f t="shared" si="188"/>
        <v>93.555406330166164</v>
      </c>
    </row>
    <row r="651" spans="1:6" ht="12.75" customHeight="1" x14ac:dyDescent="0.2">
      <c r="A651" s="55" t="s">
        <v>1295</v>
      </c>
      <c r="B651" s="87" t="s">
        <v>1296</v>
      </c>
      <c r="C651" s="52" t="s">
        <v>1295</v>
      </c>
      <c r="D651" s="244">
        <v>10899788</v>
      </c>
      <c r="E651" s="244">
        <v>9012390.6699999999</v>
      </c>
      <c r="F651" s="54">
        <f t="shared" si="188"/>
        <v>82.68409137865801</v>
      </c>
    </row>
    <row r="652" spans="1:6" ht="24" x14ac:dyDescent="0.2">
      <c r="A652" s="55">
        <v>11</v>
      </c>
      <c r="B652" s="87" t="s">
        <v>1297</v>
      </c>
      <c r="C652" s="52" t="s">
        <v>1298</v>
      </c>
      <c r="D652" s="53">
        <f t="shared" ref="D652:E652" si="189">+D649+D650-D651</f>
        <v>1978014</v>
      </c>
      <c r="E652" s="53">
        <f t="shared" si="189"/>
        <v>2387839.5599999987</v>
      </c>
      <c r="F652" s="54">
        <f t="shared" si="188"/>
        <v>120.71904243347109</v>
      </c>
    </row>
    <row r="653" spans="1:6" ht="24" x14ac:dyDescent="0.2">
      <c r="A653" s="55" t="s">
        <v>605</v>
      </c>
      <c r="B653" s="87" t="s">
        <v>1299</v>
      </c>
      <c r="C653" s="52" t="s">
        <v>1300</v>
      </c>
      <c r="D653" s="264">
        <v>32</v>
      </c>
      <c r="E653" s="264">
        <v>14</v>
      </c>
      <c r="F653" s="54">
        <f t="shared" si="188"/>
        <v>43.75</v>
      </c>
    </row>
    <row r="654" spans="1:6" ht="24" x14ac:dyDescent="0.2">
      <c r="A654" s="55" t="s">
        <v>605</v>
      </c>
      <c r="B654" s="87" t="s">
        <v>1301</v>
      </c>
      <c r="C654" s="52" t="s">
        <v>1302</v>
      </c>
      <c r="D654" s="264"/>
      <c r="E654" s="264">
        <v>0</v>
      </c>
      <c r="F654" s="54" t="str">
        <f t="shared" si="188"/>
        <v>-</v>
      </c>
    </row>
    <row r="655" spans="1:6" ht="12.75" customHeight="1" x14ac:dyDescent="0.2">
      <c r="A655" s="55" t="s">
        <v>605</v>
      </c>
      <c r="B655" s="87" t="s">
        <v>1303</v>
      </c>
      <c r="C655" s="52" t="s">
        <v>1304</v>
      </c>
      <c r="D655" s="264">
        <v>31</v>
      </c>
      <c r="E655" s="264">
        <v>14</v>
      </c>
      <c r="F655" s="54">
        <f t="shared" si="188"/>
        <v>45.161290322580641</v>
      </c>
    </row>
    <row r="656" spans="1:6" ht="12.75" customHeight="1" x14ac:dyDescent="0.2">
      <c r="A656" s="55" t="s">
        <v>605</v>
      </c>
      <c r="B656" s="87" t="s">
        <v>1305</v>
      </c>
      <c r="C656" s="52" t="s">
        <v>1306</v>
      </c>
      <c r="D656" s="264"/>
      <c r="E656" s="264">
        <v>0</v>
      </c>
      <c r="F656" s="54" t="str">
        <f t="shared" si="188"/>
        <v>-</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v>2629729</v>
      </c>
      <c r="E661" s="244">
        <v>2559434.81</v>
      </c>
      <c r="F661" s="54">
        <f t="shared" si="188"/>
        <v>97.326941673457611</v>
      </c>
    </row>
    <row r="662" spans="1:6" ht="12.75" customHeight="1" x14ac:dyDescent="0.2">
      <c r="A662" s="55">
        <v>63312</v>
      </c>
      <c r="B662" s="87" t="s">
        <v>1318</v>
      </c>
      <c r="C662" s="52" t="s">
        <v>1319</v>
      </c>
      <c r="D662" s="244">
        <v>66265</v>
      </c>
      <c r="E662" s="244">
        <v>74375</v>
      </c>
      <c r="F662" s="54">
        <f t="shared" si="188"/>
        <v>112.2387383988531</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v>158967</v>
      </c>
      <c r="E665" s="244">
        <v>814356</v>
      </c>
      <c r="F665" s="54">
        <f t="shared" si="188"/>
        <v>512.27990715054068</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v>89251</v>
      </c>
      <c r="E669" s="244">
        <v>0</v>
      </c>
      <c r="F669" s="54">
        <f t="shared" si="188"/>
        <v>0</v>
      </c>
    </row>
    <row r="670" spans="1:6" ht="12.75" customHeight="1" x14ac:dyDescent="0.2">
      <c r="A670" s="55">
        <v>63415</v>
      </c>
      <c r="B670" s="87" t="s">
        <v>1334</v>
      </c>
      <c r="C670" s="52" t="s">
        <v>1335</v>
      </c>
      <c r="D670" s="244"/>
      <c r="E670" s="244">
        <v>347340</v>
      </c>
      <c r="F670" s="54" t="str">
        <f t="shared" si="188"/>
        <v>-</v>
      </c>
    </row>
    <row r="671" spans="1:6" ht="24" x14ac:dyDescent="0.2">
      <c r="A671" s="55">
        <v>63416</v>
      </c>
      <c r="B671" s="234" t="s">
        <v>1336</v>
      </c>
      <c r="C671" s="52" t="s">
        <v>1337</v>
      </c>
      <c r="D671" s="244"/>
      <c r="E671" s="244">
        <v>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v>197000</v>
      </c>
      <c r="E673" s="244">
        <v>0</v>
      </c>
      <c r="F673" s="54">
        <f t="shared" si="188"/>
        <v>0</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c r="E675" s="244">
        <v>0</v>
      </c>
      <c r="F675" s="54" t="str">
        <f t="shared" si="188"/>
        <v>-</v>
      </c>
    </row>
    <row r="676" spans="1:6" ht="24" x14ac:dyDescent="0.2">
      <c r="A676" s="55">
        <v>63613</v>
      </c>
      <c r="B676" s="234" t="s">
        <v>1346</v>
      </c>
      <c r="C676" s="52" t="s">
        <v>1347</v>
      </c>
      <c r="D676" s="244"/>
      <c r="E676" s="244">
        <v>0</v>
      </c>
      <c r="F676" s="54" t="str">
        <f t="shared" si="188"/>
        <v>-</v>
      </c>
    </row>
    <row r="677" spans="1:6" ht="24" x14ac:dyDescent="0.2">
      <c r="A677" s="55">
        <v>63622</v>
      </c>
      <c r="B677" s="234" t="s">
        <v>1348</v>
      </c>
      <c r="C677" s="52" t="s">
        <v>1349</v>
      </c>
      <c r="D677" s="244"/>
      <c r="E677" s="244">
        <v>0</v>
      </c>
      <c r="F677" s="54" t="str">
        <f t="shared" si="188"/>
        <v>-</v>
      </c>
    </row>
    <row r="678" spans="1:6" ht="24" x14ac:dyDescent="0.2">
      <c r="A678" s="55">
        <v>63623</v>
      </c>
      <c r="B678" s="234" t="s">
        <v>1350</v>
      </c>
      <c r="C678" s="52" t="s">
        <v>1351</v>
      </c>
      <c r="D678" s="244"/>
      <c r="E678" s="244">
        <v>0</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v>2436645</v>
      </c>
      <c r="E694" s="244">
        <v>998101.66</v>
      </c>
      <c r="F694" s="54">
        <f t="shared" si="188"/>
        <v>40.962128664618767</v>
      </c>
    </row>
    <row r="695" spans="1:6" ht="12.75" customHeight="1" x14ac:dyDescent="0.2">
      <c r="A695" s="55">
        <v>63812</v>
      </c>
      <c r="B695" s="234" t="s">
        <v>1369</v>
      </c>
      <c r="C695" s="52" t="s">
        <v>1370</v>
      </c>
      <c r="D695" s="244">
        <v>50000</v>
      </c>
      <c r="E695" s="244">
        <v>0</v>
      </c>
      <c r="F695" s="54">
        <f t="shared" si="188"/>
        <v>0</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v>26772</v>
      </c>
      <c r="E698" s="244">
        <v>0</v>
      </c>
      <c r="F698" s="54">
        <f t="shared" si="188"/>
        <v>0</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111600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c r="E710" s="244">
        <v>0</v>
      </c>
      <c r="F710" s="54" t="str">
        <f t="shared" si="188"/>
        <v>-</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c r="E712" s="244">
        <v>96900</v>
      </c>
      <c r="F712" s="54" t="str">
        <f t="shared" si="188"/>
        <v>-</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c r="E716" s="244">
        <v>0</v>
      </c>
      <c r="F716" s="54" t="str">
        <f t="shared" si="188"/>
        <v>-</v>
      </c>
    </row>
    <row r="717" spans="1:6" ht="12.75" customHeight="1" x14ac:dyDescent="0.2">
      <c r="A717" s="55">
        <v>31215</v>
      </c>
      <c r="B717" s="87" t="s">
        <v>1410</v>
      </c>
      <c r="C717" s="52" t="s">
        <v>1411</v>
      </c>
      <c r="D717" s="244"/>
      <c r="E717" s="244">
        <v>0</v>
      </c>
      <c r="F717" s="54" t="str">
        <f t="shared" si="188"/>
        <v>-</v>
      </c>
    </row>
    <row r="718" spans="1:6" ht="12.75" customHeight="1" x14ac:dyDescent="0.2">
      <c r="A718" s="55">
        <v>32121</v>
      </c>
      <c r="B718" s="87" t="s">
        <v>1412</v>
      </c>
      <c r="C718" s="52" t="s">
        <v>1413</v>
      </c>
      <c r="D718" s="244">
        <v>40039</v>
      </c>
      <c r="E718" s="244">
        <v>43070.99</v>
      </c>
      <c r="F718" s="54">
        <f t="shared" si="188"/>
        <v>107.57259172307</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7840</v>
      </c>
      <c r="E720" s="244">
        <v>0</v>
      </c>
      <c r="F720" s="54">
        <f t="shared" si="188"/>
        <v>0</v>
      </c>
    </row>
    <row r="721" spans="1:6" ht="12.75" customHeight="1" x14ac:dyDescent="0.2">
      <c r="A721" s="55" t="s">
        <v>1418</v>
      </c>
      <c r="B721" s="87" t="s">
        <v>1419</v>
      </c>
      <c r="C721" s="52" t="s">
        <v>1418</v>
      </c>
      <c r="D721" s="244"/>
      <c r="E721" s="244">
        <v>1197.21</v>
      </c>
      <c r="F721" s="54" t="str">
        <f t="shared" si="188"/>
        <v>-</v>
      </c>
    </row>
    <row r="722" spans="1:6" ht="12.75" customHeight="1" x14ac:dyDescent="0.2">
      <c r="A722" s="55" t="s">
        <v>1420</v>
      </c>
      <c r="B722" s="87" t="s">
        <v>1421</v>
      </c>
      <c r="C722" s="52" t="s">
        <v>1420</v>
      </c>
      <c r="D722" s="244">
        <v>58107</v>
      </c>
      <c r="E722" s="244">
        <v>79428.61</v>
      </c>
      <c r="F722" s="54">
        <f t="shared" si="188"/>
        <v>136.69370299619666</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v>99536</v>
      </c>
      <c r="E725" s="244">
        <v>107884.45</v>
      </c>
      <c r="F725" s="54">
        <f t="shared" ref="F725:F979" si="190">IF(D725&lt;&gt;0,IF(E725/D725&gt;=100,"&gt;&gt;100",E725/D725*100),"-")</f>
        <v>108.38736738466483</v>
      </c>
    </row>
    <row r="726" spans="1:6" ht="12.75" customHeight="1" x14ac:dyDescent="0.2">
      <c r="A726" s="55" t="s">
        <v>1428</v>
      </c>
      <c r="B726" s="87" t="s">
        <v>1429</v>
      </c>
      <c r="C726" s="52" t="s">
        <v>1428</v>
      </c>
      <c r="D726" s="244">
        <v>1550</v>
      </c>
      <c r="E726" s="244">
        <v>1550.39</v>
      </c>
      <c r="F726" s="54">
        <f t="shared" si="190"/>
        <v>100.0251612903226</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v>11777</v>
      </c>
      <c r="E773" s="244">
        <v>0</v>
      </c>
      <c r="F773" s="54">
        <f t="shared" si="190"/>
        <v>0</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v>92459</v>
      </c>
      <c r="E816" s="244">
        <v>34000</v>
      </c>
      <c r="F816" s="54">
        <f t="shared" si="190"/>
        <v>36.773056165435491</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v>48000</v>
      </c>
      <c r="E821" s="244">
        <v>42000</v>
      </c>
      <c r="F821" s="54">
        <f t="shared" si="190"/>
        <v>87.5</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v>115700</v>
      </c>
      <c r="E823" s="244">
        <v>172700</v>
      </c>
      <c r="F823" s="54">
        <f t="shared" si="190"/>
        <v>149.26534140017287</v>
      </c>
    </row>
    <row r="824" spans="1:6" ht="12.75" customHeight="1" x14ac:dyDescent="0.2">
      <c r="A824" s="55">
        <v>37221</v>
      </c>
      <c r="B824" s="87" t="s">
        <v>1624</v>
      </c>
      <c r="C824" s="52" t="s">
        <v>1625</v>
      </c>
      <c r="D824" s="244">
        <v>88798</v>
      </c>
      <c r="E824" s="244">
        <v>103048.42</v>
      </c>
      <c r="F824" s="54">
        <f t="shared" si="190"/>
        <v>116.04813171467825</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v>253340</v>
      </c>
      <c r="E828" s="244">
        <v>237399.87</v>
      </c>
      <c r="F828" s="54">
        <f t="shared" si="190"/>
        <v>93.708008999763166</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v>1466</v>
      </c>
      <c r="E830" s="244">
        <v>0</v>
      </c>
      <c r="F830" s="54">
        <f t="shared" si="190"/>
        <v>0</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99" sqref="E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16250532</v>
      </c>
      <c r="E6" s="231">
        <f t="shared" si="0"/>
        <v>16566817.840000002</v>
      </c>
      <c r="F6" s="232">
        <f t="shared" ref="F6:F260" si="1">IF(D6&gt;0,IF(E6/D6&gt;=100,"&gt;&gt;100",E6/D6*100),"-")</f>
        <v>101.94631068078263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10148154</v>
      </c>
      <c r="E7" s="106">
        <f t="shared" si="2"/>
        <v>11347850.120000003</v>
      </c>
      <c r="F7" s="95">
        <f t="shared" si="1"/>
        <v>111.82181626333225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62801</v>
      </c>
      <c r="E8" s="106">
        <f>E9+E10-E11</f>
        <v>62801</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53451</v>
      </c>
      <c r="E9" s="249">
        <v>53451</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9350</v>
      </c>
      <c r="E10" s="249">
        <v>9350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9448902</v>
      </c>
      <c r="E12" s="106">
        <f t="shared" si="3"/>
        <v>10837085.650000002</v>
      </c>
      <c r="F12" s="95">
        <f t="shared" si="1"/>
        <v>114.69148108425722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7143535</v>
      </c>
      <c r="E13" s="106">
        <f t="shared" si="4"/>
        <v>7970407.6500000004</v>
      </c>
      <c r="F13" s="95">
        <f t="shared" si="1"/>
        <v>111.57511862124285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42800</v>
      </c>
      <c r="E14" s="249">
        <v>42800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941488</v>
      </c>
      <c r="E16" s="249">
        <v>1229538.25</v>
      </c>
      <c r="F16" s="95">
        <f t="shared" si="1"/>
        <v>130.59521204731234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8895837</v>
      </c>
      <c r="E17" s="249">
        <v>9812180.8300000001</v>
      </c>
      <c r="F17" s="95">
        <f t="shared" si="1"/>
        <v>110.30081632565884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2736590</v>
      </c>
      <c r="E18" s="249">
        <v>3114111.4299999997</v>
      </c>
      <c r="F18" s="95">
        <f t="shared" si="1"/>
        <v>113.7953230114851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1384714</v>
      </c>
      <c r="E19" s="106">
        <f t="shared" si="5"/>
        <v>2144951.3000000003</v>
      </c>
      <c r="F19" s="95">
        <f t="shared" si="1"/>
        <v>154.90211697144682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295284</v>
      </c>
      <c r="E20" s="249">
        <v>317321.05000000005</v>
      </c>
      <c r="F20" s="95">
        <f t="shared" si="1"/>
        <v>107.46300172037768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398156</v>
      </c>
      <c r="E21" s="249">
        <v>439138.41</v>
      </c>
      <c r="F21" s="95">
        <f t="shared" si="1"/>
        <v>110.29305347652678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298663</v>
      </c>
      <c r="E22" s="249">
        <v>316376.81</v>
      </c>
      <c r="F22" s="95">
        <f t="shared" si="1"/>
        <v>105.93103598370068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20750</v>
      </c>
      <c r="E24" s="249">
        <v>414545</v>
      </c>
      <c r="F24" s="95">
        <f t="shared" si="1"/>
        <v>1997.8072289156626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237078</v>
      </c>
      <c r="E25" s="249">
        <v>328327.95</v>
      </c>
      <c r="F25" s="95">
        <f t="shared" si="1"/>
        <v>138.48942120314834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1192892</v>
      </c>
      <c r="E26" s="249">
        <v>1729954.3599999999</v>
      </c>
      <c r="F26" s="95">
        <f t="shared" si="1"/>
        <v>145.02187624696953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1058109</v>
      </c>
      <c r="E28" s="249">
        <v>1400712.2799999998</v>
      </c>
      <c r="F28" s="95">
        <f t="shared" si="1"/>
        <v>132.37882675603362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707664</v>
      </c>
      <c r="E29" s="106">
        <f t="shared" si="6"/>
        <v>584378.65</v>
      </c>
      <c r="F29" s="95">
        <f t="shared" si="1"/>
        <v>82.578547163625686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986287</v>
      </c>
      <c r="E30" s="249">
        <v>986287.36</v>
      </c>
      <c r="F30" s="95">
        <f t="shared" si="1"/>
        <v>100.00003650053179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278623</v>
      </c>
      <c r="E34" s="249">
        <v>401908.70999999996</v>
      </c>
      <c r="F34" s="95">
        <f t="shared" si="1"/>
        <v>144.24821712493224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103026</v>
      </c>
      <c r="E41" s="106">
        <f t="shared" si="8"/>
        <v>81377.580000000016</v>
      </c>
      <c r="F41" s="95">
        <f t="shared" si="1"/>
        <v>78.987420651097793</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341249</v>
      </c>
      <c r="E42" s="249">
        <v>367053.88</v>
      </c>
      <c r="F42" s="95">
        <f t="shared" si="1"/>
        <v>107.56189175645936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238223</v>
      </c>
      <c r="E44" s="249">
        <v>285676.3</v>
      </c>
      <c r="F44" s="95">
        <f t="shared" si="1"/>
        <v>119.91969709054121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109963</v>
      </c>
      <c r="E45" s="106">
        <f t="shared" si="9"/>
        <v>55970.470000000088</v>
      </c>
      <c r="F45" s="95">
        <f t="shared" si="1"/>
        <v>50.899366150432499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41978</v>
      </c>
      <c r="E47" s="249">
        <v>41978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294074</v>
      </c>
      <c r="E48" s="249">
        <v>294073.5</v>
      </c>
      <c r="F48" s="95">
        <f t="shared" si="1"/>
        <v>99.999829974768247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607576</v>
      </c>
      <c r="E49" s="249">
        <v>607575.54</v>
      </c>
      <c r="F49" s="95">
        <f t="shared" si="1"/>
        <v>99.999924289307017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833665</v>
      </c>
      <c r="E50" s="249">
        <v>887656.57</v>
      </c>
      <c r="F50" s="95">
        <f t="shared" si="1"/>
        <v>106.47641078850616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134815</v>
      </c>
      <c r="E54" s="249">
        <v>100082.42</v>
      </c>
      <c r="F54" s="95">
        <f t="shared" si="1"/>
        <v>74.236857916403963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134815</v>
      </c>
      <c r="E55" s="249">
        <v>100082.42</v>
      </c>
      <c r="F55" s="95">
        <f t="shared" si="1"/>
        <v>74.236857916403963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636451</v>
      </c>
      <c r="E56" s="106">
        <f t="shared" si="11"/>
        <v>447963.47</v>
      </c>
      <c r="F56" s="95">
        <f t="shared" si="1"/>
        <v>70.38459677178605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636451</v>
      </c>
      <c r="E57" s="249">
        <v>447963.47</v>
      </c>
      <c r="F57" s="95">
        <f t="shared" si="1"/>
        <v>70.38459677178605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6102378</v>
      </c>
      <c r="E68" s="106">
        <f t="shared" si="13"/>
        <v>5218967.7199999988</v>
      </c>
      <c r="F68" s="95">
        <f t="shared" si="1"/>
        <v>85.523507721088393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1978014</v>
      </c>
      <c r="E69" s="106">
        <f t="shared" si="14"/>
        <v>2387839.5599999996</v>
      </c>
      <c r="F69" s="95">
        <f t="shared" si="1"/>
        <v>120.71904243347113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1976884</v>
      </c>
      <c r="E70" s="106">
        <f t="shared" si="15"/>
        <v>2386713.1999999997</v>
      </c>
      <c r="F70" s="95">
        <f t="shared" si="1"/>
        <v>120.73106970363459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1976751</v>
      </c>
      <c r="E72" s="249">
        <v>2386713.17</v>
      </c>
      <c r="F72" s="95">
        <f t="shared" si="1"/>
        <v>120.73919122843493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133</v>
      </c>
      <c r="E74" s="249">
        <v>0.03</v>
      </c>
      <c r="F74" s="95">
        <f t="shared" si="1"/>
        <v>2.2556390977443608E-2</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1130</v>
      </c>
      <c r="E76" s="249">
        <v>1126.3600000000006</v>
      </c>
      <c r="F76" s="95">
        <f t="shared" si="1"/>
        <v>99.677876106194745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18529</v>
      </c>
      <c r="E78" s="106">
        <f>E79+SUM(E82:E84)-E85+E86</f>
        <v>3436.25</v>
      </c>
      <c r="F78" s="95">
        <f t="shared" si="1"/>
        <v>18.545253386583195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187</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18342</v>
      </c>
      <c r="E86" s="249">
        <v>3436.25</v>
      </c>
      <c r="F86" s="95">
        <f t="shared" si="1"/>
        <v>18.734325591538546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20000</v>
      </c>
      <c r="E134" s="106">
        <f t="shared" si="23"/>
        <v>20000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20000</v>
      </c>
      <c r="E139" s="249">
        <v>20000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699407</v>
      </c>
      <c r="E146" s="106">
        <f t="shared" si="26"/>
        <v>67045.170000000042</v>
      </c>
      <c r="F146" s="95">
        <f t="shared" si="1"/>
        <v>9.5860021418144292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39762</v>
      </c>
      <c r="E147" s="249">
        <v>36447.070000000007</v>
      </c>
      <c r="F147" s="95">
        <f t="shared" si="1"/>
        <v>91.663070268095183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649949</v>
      </c>
      <c r="E158" s="249">
        <v>278229.90000000002</v>
      </c>
      <c r="F158" s="95">
        <f t="shared" si="1"/>
        <v>42.807958778304148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61076</v>
      </c>
      <c r="E159" s="249">
        <v>58716.36</v>
      </c>
      <c r="F159" s="95">
        <f t="shared" si="1"/>
        <v>96.136551182133729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1831</v>
      </c>
      <c r="E162" s="249">
        <v>1831.25</v>
      </c>
      <c r="F162" s="95">
        <f t="shared" si="1"/>
        <v>100.01365374112507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53211</v>
      </c>
      <c r="E163" s="249">
        <v>308179.40999999997</v>
      </c>
      <c r="F163" s="95">
        <f t="shared" si="1"/>
        <v>579.16485313187115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3386428</v>
      </c>
      <c r="E164" s="106">
        <f t="shared" si="28"/>
        <v>2740646.7399999998</v>
      </c>
      <c r="F164" s="95">
        <f t="shared" si="1"/>
        <v>80.930311821187388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3386428</v>
      </c>
      <c r="E165" s="249">
        <v>2847271.94</v>
      </c>
      <c r="F165" s="95">
        <f t="shared" si="1"/>
        <v>84.078915600745091</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106625.2</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16250532</v>
      </c>
      <c r="E175" s="106">
        <f t="shared" si="30"/>
        <v>16566817.840000002</v>
      </c>
      <c r="F175" s="95">
        <f t="shared" si="1"/>
        <v>101.94631068078263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381310</v>
      </c>
      <c r="E176" s="106">
        <f t="shared" si="31"/>
        <v>188410.16</v>
      </c>
      <c r="F176" s="95">
        <f t="shared" si="1"/>
        <v>49.411282158873362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321424</v>
      </c>
      <c r="E177" s="106">
        <f t="shared" si="32"/>
        <v>129373.6</v>
      </c>
      <c r="F177" s="95">
        <f t="shared" si="1"/>
        <v>40.250136890835783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168295</v>
      </c>
      <c r="E178" s="249">
        <v>55862.9</v>
      </c>
      <c r="F178" s="95">
        <f t="shared" si="1"/>
        <v>33.193440090317601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140698</v>
      </c>
      <c r="E179" s="249">
        <v>60873.83</v>
      </c>
      <c r="F179" s="95">
        <f t="shared" si="1"/>
        <v>43.265597236634498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7350</v>
      </c>
      <c r="E186" s="249">
        <v>7412.5</v>
      </c>
      <c r="F186" s="95">
        <f t="shared" si="1"/>
        <v>100.85034013605443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5081</v>
      </c>
      <c r="E188" s="249">
        <v>5224.37</v>
      </c>
      <c r="F188" s="95">
        <f t="shared" si="1"/>
        <v>102.82168864396772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59886</v>
      </c>
      <c r="E189" s="249">
        <v>59036.56</v>
      </c>
      <c r="F189" s="95">
        <f t="shared" si="1"/>
        <v>98.581571652807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15869222</v>
      </c>
      <c r="E237" s="106">
        <f t="shared" si="41"/>
        <v>16378407.680000002</v>
      </c>
      <c r="F237" s="95">
        <f t="shared" si="1"/>
        <v>103.20863669309057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10168154</v>
      </c>
      <c r="E238" s="106">
        <f t="shared" si="42"/>
        <v>11367850.120000001</v>
      </c>
      <c r="F238" s="95">
        <f t="shared" si="1"/>
        <v>111.79856363308424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10168154</v>
      </c>
      <c r="E239" s="106">
        <f t="shared" si="43"/>
        <v>11367850.120000001</v>
      </c>
      <c r="F239" s="95">
        <f t="shared" si="1"/>
        <v>111.79856363308424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10168034</v>
      </c>
      <c r="E240" s="249">
        <v>11367730.130000001</v>
      </c>
      <c r="F240" s="95">
        <f t="shared" si="1"/>
        <v>111.79870297443932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120</v>
      </c>
      <c r="E241" s="249">
        <v>119.99</v>
      </c>
      <c r="F241" s="95">
        <f t="shared" si="1"/>
        <v>99.991666666666674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1615233</v>
      </c>
      <c r="E245" s="106">
        <f t="shared" si="45"/>
        <v>2202863.6599999992</v>
      </c>
      <c r="F245" s="95">
        <f t="shared" si="1"/>
        <v>136.38055066977947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2879728</v>
      </c>
      <c r="E246" s="106">
        <f t="shared" si="46"/>
        <v>3390475.57</v>
      </c>
      <c r="F246" s="95">
        <f t="shared" si="1"/>
        <v>117.73596568842612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2879728</v>
      </c>
      <c r="E247" s="249">
        <v>3390475.57</v>
      </c>
      <c r="F247" s="95">
        <f t="shared" si="1"/>
        <v>117.73596568842612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1264495</v>
      </c>
      <c r="E250" s="106">
        <f t="shared" si="47"/>
        <v>1187611.9100000006</v>
      </c>
      <c r="F250" s="95">
        <f t="shared" si="1"/>
        <v>93.919858125180454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1264495</v>
      </c>
      <c r="E252" s="249">
        <v>1187611.9100000006</v>
      </c>
      <c r="F252" s="95">
        <f t="shared" si="1"/>
        <v>93.919858125180454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699407</v>
      </c>
      <c r="E255" s="249">
        <v>67047.16</v>
      </c>
      <c r="F255" s="95">
        <f t="shared" si="1"/>
        <v>9.5862866685635115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3386428</v>
      </c>
      <c r="E256" s="249">
        <v>2740646.7399999998</v>
      </c>
      <c r="F256" s="95">
        <f t="shared" si="1"/>
        <v>80.930311821187388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1719126</v>
      </c>
      <c r="E259" s="106">
        <f t="shared" si="49"/>
        <v>3834425.63</v>
      </c>
      <c r="F259" s="95">
        <f t="shared" si="1"/>
        <v>223.04506068781461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1719126</v>
      </c>
      <c r="E260" s="250">
        <v>3834425.63</v>
      </c>
      <c r="F260" s="99">
        <f t="shared" si="1"/>
        <v>223.04506068781461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694437</v>
      </c>
      <c r="E264" s="249">
        <v>346409.73</v>
      </c>
      <c r="F264" s="95">
        <f t="shared" si="50"/>
        <v>49.883535871504542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58181</v>
      </c>
      <c r="E265" s="249">
        <v>28814.85</v>
      </c>
      <c r="F265" s="95">
        <f t="shared" si="50"/>
        <v>49.526219899967337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144665</v>
      </c>
      <c r="E266" s="249">
        <v>235127.83</v>
      </c>
      <c r="F266" s="95">
        <f t="shared" si="50"/>
        <v>162.53263056025992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3241763</v>
      </c>
      <c r="E267" s="249">
        <v>2612144.11</v>
      </c>
      <c r="F267" s="95">
        <f t="shared" si="50"/>
        <v>80.577886477203904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6079</v>
      </c>
      <c r="E268" s="249">
        <v>714.4</v>
      </c>
      <c r="F268" s="95">
        <f t="shared" si="50"/>
        <v>11.751932883697977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12262</v>
      </c>
      <c r="E269" s="249">
        <v>2721.85</v>
      </c>
      <c r="F269" s="95">
        <f t="shared" si="50"/>
        <v>22.197439243190342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50380</v>
      </c>
      <c r="E287" s="249">
        <v>910.06</v>
      </c>
      <c r="F287" s="95">
        <f t="shared" si="50"/>
        <v>1.8063914251687174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271044</v>
      </c>
      <c r="E288" s="249">
        <v>128463.54</v>
      </c>
      <c r="F288" s="95">
        <f t="shared" si="50"/>
        <v>47.395825032098102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51750</v>
      </c>
      <c r="E289" s="249">
        <v>51922</v>
      </c>
      <c r="F289" s="95">
        <f t="shared" si="50"/>
        <v>100.33236714975845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8136</v>
      </c>
      <c r="E290" s="249">
        <v>7114.56</v>
      </c>
      <c r="F290" s="95">
        <f t="shared" si="50"/>
        <v>87.445427728613581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1972</v>
      </c>
      <c r="E295" s="249">
        <v>2013.7</v>
      </c>
      <c r="F295" s="95">
        <f t="shared" si="50"/>
        <v>102.11460446247465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3109</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3210.6699999999983</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41" sqref="D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2934405</v>
      </c>
      <c r="E5" s="81">
        <f t="shared" si="0"/>
        <v>2150337.41</v>
      </c>
      <c r="F5" s="82">
        <f t="shared" ref="F5:F141" si="1">IF(D5&gt;0,IF(E5/D5&gt;=100,"&gt;&gt;100",E5/D5*100),"-")</f>
        <v>73.280184909717647</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344080</v>
      </c>
      <c r="E6" s="83">
        <f t="shared" si="2"/>
        <v>234976.09</v>
      </c>
      <c r="F6" s="65">
        <f t="shared" si="1"/>
        <v>68.291121250871896</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344080</v>
      </c>
      <c r="E7" s="251">
        <v>234976.09</v>
      </c>
      <c r="F7" s="65">
        <f t="shared" si="1"/>
        <v>68.291121250871896</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2283328</v>
      </c>
      <c r="E13" s="83">
        <f t="shared" si="4"/>
        <v>1588912.24</v>
      </c>
      <c r="F13" s="65">
        <f t="shared" si="1"/>
        <v>69.587559912548699</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354092</v>
      </c>
      <c r="E14" s="251">
        <v>701778.75</v>
      </c>
      <c r="F14" s="65">
        <f t="shared" si="1"/>
        <v>198.19107746009513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1929236</v>
      </c>
      <c r="E16" s="251">
        <v>887133.49</v>
      </c>
      <c r="F16" s="65">
        <f t="shared" si="1"/>
        <v>45.983668664694207</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306997</v>
      </c>
      <c r="E19" s="251">
        <v>326449.08</v>
      </c>
      <c r="F19" s="65">
        <f t="shared" si="1"/>
        <v>106.33624432812047</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56721</v>
      </c>
      <c r="E28" s="83">
        <f t="shared" si="6"/>
        <v>220612.5</v>
      </c>
      <c r="F28" s="65">
        <f t="shared" si="1"/>
        <v>388.94324853228966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29721</v>
      </c>
      <c r="E30" s="251">
        <v>180000</v>
      </c>
      <c r="F30" s="65">
        <f t="shared" si="1"/>
        <v>605.63238114464525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27000</v>
      </c>
      <c r="E34" s="251">
        <v>40612.5</v>
      </c>
      <c r="F34" s="65">
        <f t="shared" si="1"/>
        <v>150.41666666666666</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627058</v>
      </c>
      <c r="E35" s="83">
        <f t="shared" si="7"/>
        <v>936198.67999999993</v>
      </c>
      <c r="F35" s="65">
        <f t="shared" si="1"/>
        <v>149.30017318972088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375464</v>
      </c>
      <c r="E36" s="83">
        <f t="shared" si="8"/>
        <v>465731.18</v>
      </c>
      <c r="F36" s="65">
        <f t="shared" si="1"/>
        <v>124.04150064986257</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375464</v>
      </c>
      <c r="E38" s="251">
        <v>465731.18</v>
      </c>
      <c r="F38" s="65">
        <f t="shared" si="1"/>
        <v>124.04150064986257</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99219</v>
      </c>
      <c r="E39" s="83">
        <f t="shared" si="9"/>
        <v>0</v>
      </c>
      <c r="F39" s="65">
        <f t="shared" si="1"/>
        <v>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99219</v>
      </c>
      <c r="E40" s="251">
        <v>0</v>
      </c>
      <c r="F40" s="65">
        <f t="shared" si="1"/>
        <v>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152375</v>
      </c>
      <c r="E54" s="83">
        <f t="shared" si="12"/>
        <v>470467.5</v>
      </c>
      <c r="F54" s="65">
        <f t="shared" si="1"/>
        <v>308.75635767022152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152375</v>
      </c>
      <c r="E55" s="251">
        <v>470467.5</v>
      </c>
      <c r="F55" s="65">
        <f t="shared" si="1"/>
        <v>308.75635767022152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383344</v>
      </c>
      <c r="E75" s="83">
        <f t="shared" si="15"/>
        <v>1330604.06</v>
      </c>
      <c r="F75" s="65">
        <f t="shared" si="1"/>
        <v>347.10444405025254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266750</v>
      </c>
      <c r="E76" s="251">
        <v>516087.18</v>
      </c>
      <c r="F76" s="65">
        <f t="shared" si="1"/>
        <v>193.47223242736644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116594</v>
      </c>
      <c r="E77" s="251">
        <v>93618.75</v>
      </c>
      <c r="F77" s="65">
        <f t="shared" si="1"/>
        <v>80.294654956515771</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v>720898.13</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2551073</v>
      </c>
      <c r="E82" s="83">
        <f t="shared" si="16"/>
        <v>1808599.49</v>
      </c>
      <c r="F82" s="65">
        <f t="shared" si="1"/>
        <v>70.895638423518264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20000</v>
      </c>
      <c r="E83" s="251">
        <v>0</v>
      </c>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1035183</v>
      </c>
      <c r="E84" s="251">
        <v>409237.91</v>
      </c>
      <c r="F84" s="65">
        <f t="shared" si="1"/>
        <v>39.5329048100674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63929</v>
      </c>
      <c r="E85" s="251">
        <v>16800</v>
      </c>
      <c r="F85" s="65">
        <f t="shared" si="1"/>
        <v>26.27915343584289</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198561</v>
      </c>
      <c r="E86" s="251">
        <v>308654.21999999997</v>
      </c>
      <c r="F86" s="65">
        <f t="shared" si="1"/>
        <v>155.44554066508528</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1233400</v>
      </c>
      <c r="E88" s="251">
        <v>1073907.3600000001</v>
      </c>
      <c r="F88" s="65">
        <f t="shared" si="1"/>
        <v>87.068863304686232</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134036</v>
      </c>
      <c r="E89" s="83">
        <f t="shared" si="17"/>
        <v>17391.439999999999</v>
      </c>
      <c r="F89" s="65">
        <f t="shared" si="1"/>
        <v>12.975200692351308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19770</v>
      </c>
      <c r="E94" s="83">
        <f t="shared" si="19"/>
        <v>17391.439999999999</v>
      </c>
      <c r="F94" s="65">
        <f t="shared" si="1"/>
        <v>87.968841679312078</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19770</v>
      </c>
      <c r="E95" s="251">
        <v>17391.439999999999</v>
      </c>
      <c r="F95" s="65">
        <f t="shared" si="1"/>
        <v>87.968841679312078</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114266</v>
      </c>
      <c r="E106" s="251">
        <v>0</v>
      </c>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527169</v>
      </c>
      <c r="E107" s="83">
        <f t="shared" si="21"/>
        <v>1580146.83</v>
      </c>
      <c r="F107" s="65">
        <f t="shared" si="1"/>
        <v>299.74198596654963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62250</v>
      </c>
      <c r="E108" s="251">
        <v>664125.54</v>
      </c>
      <c r="F108" s="65">
        <f t="shared" si="1"/>
        <v>1066.8683373493977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376044</v>
      </c>
      <c r="E109" s="251">
        <v>762614.73</v>
      </c>
      <c r="F109" s="65">
        <f t="shared" si="1"/>
        <v>202.79933465232793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31375</v>
      </c>
      <c r="E110" s="251">
        <v>26937.5</v>
      </c>
      <c r="F110" s="65">
        <f t="shared" si="1"/>
        <v>85.856573705179287</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57500</v>
      </c>
      <c r="E111" s="251">
        <v>93000</v>
      </c>
      <c r="F111" s="65">
        <f t="shared" si="1"/>
        <v>161.7391304347826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v>33469.06</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538129</v>
      </c>
      <c r="E114" s="83">
        <f t="shared" si="22"/>
        <v>408923.13999999996</v>
      </c>
      <c r="F114" s="65">
        <f t="shared" si="1"/>
        <v>75.989797985241452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226331</v>
      </c>
      <c r="E115" s="83">
        <f t="shared" si="23"/>
        <v>225874.71999999997</v>
      </c>
      <c r="F115" s="65">
        <f t="shared" si="1"/>
        <v>99.798401456274206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184126</v>
      </c>
      <c r="E116" s="251">
        <v>177900.77</v>
      </c>
      <c r="F116" s="65">
        <f t="shared" si="1"/>
        <v>96.619038050030952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42205</v>
      </c>
      <c r="E117" s="251">
        <v>47973.95</v>
      </c>
      <c r="F117" s="65">
        <f t="shared" si="1"/>
        <v>113.66887809501243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88798</v>
      </c>
      <c r="E118" s="83">
        <f t="shared" si="24"/>
        <v>103048.42</v>
      </c>
      <c r="F118" s="65">
        <f t="shared" si="1"/>
        <v>116.04813171467825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88798</v>
      </c>
      <c r="E120" s="251">
        <v>103048.42</v>
      </c>
      <c r="F120" s="65">
        <f t="shared" si="1"/>
        <v>116.04813171467825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48000</v>
      </c>
      <c r="E125" s="251">
        <v>80000</v>
      </c>
      <c r="F125" s="65">
        <f t="shared" si="1"/>
        <v>166.66666666666669</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175000</v>
      </c>
      <c r="E128" s="251">
        <v>0</v>
      </c>
      <c r="F128" s="65">
        <f t="shared" si="1"/>
        <v>0</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207815</v>
      </c>
      <c r="E129" s="83">
        <f t="shared" si="26"/>
        <v>116561.27</v>
      </c>
      <c r="F129" s="65">
        <f t="shared" si="1"/>
        <v>56.088958929817387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159201</v>
      </c>
      <c r="E135" s="251">
        <v>108221.61</v>
      </c>
      <c r="F135" s="65">
        <f t="shared" si="1"/>
        <v>67.977971243899233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48614</v>
      </c>
      <c r="E140" s="251">
        <v>8339.66</v>
      </c>
      <c r="F140" s="65">
        <f t="shared" si="1"/>
        <v>17.154852511622167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7959750</v>
      </c>
      <c r="E141" s="108">
        <f t="shared" si="28"/>
        <v>8569374.8200000003</v>
      </c>
      <c r="F141" s="84">
        <f t="shared" si="1"/>
        <v>107.65884380790854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9530.7099999999991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9530.7099999999991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9530.7099999999991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9530.7099999999991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381310.05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8624388.9699999988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6222028.54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1397426.5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3915144.43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24982.78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602248.29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282226.53999999998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2248551.39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153809.04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153809.04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8817288.8599999994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6414078.9900000002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1509858.86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3994968.39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24982.78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602185.79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282083.17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2249400.83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153809.04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153809.04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188410.16000000015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52832.06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910.06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910.06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910.05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0.01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51922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172</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51750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135578.1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128463.54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7114.56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36900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2023-02-10T07:07:38Z</cp:lastPrinted>
  <dcterms:created xsi:type="dcterms:W3CDTF">2022-04-01T05:14:30Z</dcterms:created>
  <dcterms:modified xsi:type="dcterms:W3CDTF">2023-02-10T11:44:16Z</dcterms:modified>
</cp:coreProperties>
</file>